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5A940035-57E7-4250-A5D1-7065C50AD1A9}" xr6:coauthVersionLast="47" xr6:coauthVersionMax="47" xr10:uidLastSave="{00000000-0000-0000-0000-000000000000}"/>
  <bookViews>
    <workbookView xWindow="-120" yWindow="-120" windowWidth="29040" windowHeight="15840" activeTab="5" xr2:uid="{345DEC88-3595-4927-B408-892983673E73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K82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C14" i="5"/>
  <c r="I84" i="5"/>
  <c r="H84" i="5"/>
  <c r="G84" i="5"/>
  <c r="F8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C2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C1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C11" i="4"/>
  <c r="O81" i="4"/>
  <c r="M81" i="4"/>
  <c r="L81" i="4"/>
  <c r="K81" i="4"/>
  <c r="J81" i="4"/>
  <c r="I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C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2" i="5" l="1"/>
  <c r="C82" i="5"/>
  <c r="D83" i="5"/>
  <c r="C83" i="5"/>
  <c r="D93" i="5"/>
  <c r="C93" i="5"/>
  <c r="D94" i="5"/>
  <c r="C94" i="5"/>
  <c r="D76" i="5"/>
  <c r="D95" i="5"/>
  <c r="C95" i="5"/>
  <c r="D92" i="5"/>
  <c r="D75" i="5"/>
  <c r="C75" i="5"/>
  <c r="D87" i="5"/>
  <c r="C87" i="5"/>
  <c r="D100" i="5"/>
  <c r="D99" i="5"/>
  <c r="C99" i="5"/>
  <c r="D78" i="5"/>
  <c r="C78" i="5"/>
  <c r="D80" i="5"/>
  <c r="D79" i="5"/>
  <c r="C79" i="5"/>
  <c r="D90" i="5"/>
  <c r="C90" i="5"/>
  <c r="D91" i="5"/>
  <c r="C91" i="5"/>
  <c r="D102" i="5"/>
  <c r="C102" i="5"/>
  <c r="D88" i="5"/>
  <c r="D96" i="5"/>
  <c r="D81" i="5"/>
  <c r="C81" i="5"/>
  <c r="D103" i="5"/>
  <c r="C103" i="5"/>
  <c r="C11" i="5"/>
  <c r="C29" i="5"/>
  <c r="C12" i="5"/>
  <c r="C24" i="5"/>
  <c r="E77" i="5"/>
  <c r="E85" i="5"/>
  <c r="E89" i="5"/>
  <c r="E97" i="5"/>
  <c r="E101" i="5"/>
  <c r="C13" i="5"/>
  <c r="C25" i="5"/>
  <c r="C47" i="5"/>
  <c r="J84" i="5"/>
  <c r="D84" i="5" s="1"/>
  <c r="C8" i="5"/>
  <c r="C20" i="5"/>
  <c r="C32" i="5"/>
  <c r="E74" i="5"/>
  <c r="E86" i="5"/>
  <c r="E98" i="5"/>
  <c r="C9" i="5"/>
  <c r="C21" i="5"/>
  <c r="C33" i="5"/>
  <c r="C76" i="5"/>
  <c r="C80" i="5"/>
  <c r="C84" i="5"/>
  <c r="C88" i="5"/>
  <c r="C92" i="5"/>
  <c r="C96" i="5"/>
  <c r="C100" i="5"/>
  <c r="C104" i="5"/>
  <c r="D83" i="4"/>
  <c r="C83" i="4"/>
  <c r="D93" i="4"/>
  <c r="C93" i="4"/>
  <c r="D94" i="4"/>
  <c r="C94" i="4"/>
  <c r="D95" i="4"/>
  <c r="C95" i="4"/>
  <c r="D76" i="4"/>
  <c r="D84" i="4"/>
  <c r="D75" i="4"/>
  <c r="C75" i="4"/>
  <c r="D92" i="4"/>
  <c r="D87" i="4"/>
  <c r="C87" i="4"/>
  <c r="D100" i="4"/>
  <c r="D78" i="4"/>
  <c r="C78" i="4"/>
  <c r="D99" i="4"/>
  <c r="C99" i="4"/>
  <c r="D79" i="4"/>
  <c r="C79" i="4"/>
  <c r="D90" i="4"/>
  <c r="C90" i="4"/>
  <c r="D80" i="4"/>
  <c r="D91" i="4"/>
  <c r="C91" i="4"/>
  <c r="D81" i="4"/>
  <c r="D102" i="4"/>
  <c r="C102" i="4"/>
  <c r="D88" i="4"/>
  <c r="D96" i="4"/>
  <c r="D82" i="4"/>
  <c r="C82" i="4"/>
  <c r="D103" i="4"/>
  <c r="C103" i="4"/>
  <c r="C12" i="4"/>
  <c r="C24" i="4"/>
  <c r="P81" i="4"/>
  <c r="C81" i="4" s="1"/>
  <c r="E77" i="4"/>
  <c r="E85" i="4"/>
  <c r="E89" i="4"/>
  <c r="E97" i="4"/>
  <c r="E101" i="4"/>
  <c r="C13" i="4"/>
  <c r="C25" i="4"/>
  <c r="K82" i="4"/>
  <c r="C8" i="4"/>
  <c r="C20" i="4"/>
  <c r="C32" i="4"/>
  <c r="E74" i="4"/>
  <c r="E86" i="4"/>
  <c r="E98" i="4"/>
  <c r="C9" i="4"/>
  <c r="C21" i="4"/>
  <c r="C33" i="4"/>
  <c r="C76" i="4"/>
  <c r="C80" i="4"/>
  <c r="C84" i="4"/>
  <c r="C88" i="4"/>
  <c r="C92" i="4"/>
  <c r="C96" i="4"/>
  <c r="C100" i="4"/>
  <c r="C104" i="4"/>
  <c r="D101" i="5" l="1"/>
  <c r="C101" i="5"/>
  <c r="D97" i="5"/>
  <c r="C97" i="5"/>
  <c r="D86" i="5"/>
  <c r="C86" i="5"/>
  <c r="D85" i="5"/>
  <c r="C85" i="5"/>
  <c r="D74" i="5"/>
  <c r="C74" i="5"/>
  <c r="D77" i="5"/>
  <c r="C77" i="5"/>
  <c r="D98" i="5"/>
  <c r="C98" i="5"/>
  <c r="D89" i="5"/>
  <c r="C89" i="5"/>
  <c r="D74" i="4"/>
  <c r="C74" i="4"/>
  <c r="D101" i="4"/>
  <c r="C101" i="4"/>
  <c r="D97" i="4"/>
  <c r="C97" i="4"/>
  <c r="D89" i="4"/>
  <c r="C89" i="4"/>
  <c r="D98" i="4"/>
  <c r="C98" i="4"/>
  <c r="D85" i="4"/>
  <c r="C85" i="4"/>
  <c r="D86" i="4"/>
  <c r="C86" i="4"/>
  <c r="D77" i="4"/>
  <c r="C77" i="4"/>
</calcChain>
</file>

<file path=xl/sharedStrings.xml><?xml version="1.0" encoding="utf-8"?>
<sst xmlns="http://schemas.openxmlformats.org/spreadsheetml/2006/main" count="581" uniqueCount="79">
  <si>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</si>
  <si>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</si>
  <si>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</si>
  <si>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</si>
  <si>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</si>
  <si>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</si>
  <si>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</si>
  <si>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</si>
  <si>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</si>
  <si>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</si>
  <si>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</si>
  <si>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</si>
  <si>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</si>
  <si>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</si>
  <si>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</si>
  <si>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</si>
  <si>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</si>
  <si>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</si>
  <si>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</si>
  <si>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</si>
  <si>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</si>
  <si>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</si>
  <si>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</si>
  <si>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</si>
  <si>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</si>
  <si>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</si>
  <si>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</si>
  <si>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</si>
  <si>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</si>
  <si>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</si>
  <si>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</si>
  <si>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</si>
  <si>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</si>
  <si>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</si>
  <si>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</si>
  <si>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</si>
  <si>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</si>
  <si>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</si>
  <si>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</si>
  <si>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</si>
  <si>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Ноември 2022</t>
  </si>
  <si>
    <t>01.11.2022</t>
  </si>
  <si>
    <t>02.11.2022</t>
  </si>
  <si>
    <t>03.11.2022</t>
  </si>
  <si>
    <t>04.11.2022</t>
  </si>
  <si>
    <t>05.11.2022</t>
  </si>
  <si>
    <t>06.11.2022</t>
  </si>
  <si>
    <t>07.11.2022</t>
  </si>
  <si>
    <t>08.11.2022</t>
  </si>
  <si>
    <t>09.11.2022</t>
  </si>
  <si>
    <t>10.11.2022</t>
  </si>
  <si>
    <t>11.11.2022</t>
  </si>
  <si>
    <t>12.11.2022</t>
  </si>
  <si>
    <t>13.11.2022</t>
  </si>
  <si>
    <t>14.11.2022</t>
  </si>
  <si>
    <t>15.11.2022</t>
  </si>
  <si>
    <t>16.11.2022</t>
  </si>
  <si>
    <t>17.11.2022</t>
  </si>
  <si>
    <t>18.11.2022</t>
  </si>
  <si>
    <t>19.11.2022</t>
  </si>
  <si>
    <t>20.11.2022</t>
  </si>
  <si>
    <t>21.11.2022</t>
  </si>
  <si>
    <t>22.11.2022</t>
  </si>
  <si>
    <t>23.11.2022</t>
  </si>
  <si>
    <t>24.11.2022</t>
  </si>
  <si>
    <t>25.11.2022</t>
  </si>
  <si>
    <t>26.11.2022</t>
  </si>
  <si>
    <t>27.11.2022</t>
  </si>
  <si>
    <t>28.11.2022</t>
  </si>
  <si>
    <t>29.11.2022</t>
  </si>
  <si>
    <t>30.11.2022</t>
  </si>
  <si>
    <t>Цена на порамнување МКД/MWh - Ноември 2022</t>
  </si>
  <si>
    <t>Ангажирана aFRR регулација за нагоре - Ноември 2022</t>
  </si>
  <si>
    <t>31.11.2022</t>
  </si>
  <si>
    <t>Ангажирана aFRR регулација за надолу - Ноември 2022</t>
  </si>
  <si>
    <t>Вкупно ангажирана aFRR регулација - Ноември 2022</t>
  </si>
  <si>
    <t>Ангажирана mFRR регулација за нагоре - Ноември 2022</t>
  </si>
  <si>
    <t>Ангажирана mFRR регулација за надолу - Ноември 2022</t>
  </si>
  <si>
    <t>Вкупно ангажирана mFRR регулација - Ноември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</si>
</sst>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1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center" vertical="center"/>
    </xf>
    <xf numFmtId="2" fontId="1" fillId="4" borderId="29" xfId="0" applyNumberFormat="1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4" fontId="17" fillId="2" borderId="35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4" fontId="17" fillId="2" borderId="40" xfId="0" applyNumberFormat="1" applyFont="1" applyFill="1" applyBorder="1" applyAlignment="1">
      <alignment horizontal="center" vertical="center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42" xfId="0" applyNumberFormat="1" applyFont="1" applyFill="1" applyBorder="1" applyAlignment="1">
      <alignment horizontal="center" vertical="center"/>
    </xf>
    <xf numFmtId="2" fontId="1" fillId="4" borderId="43" xfId="0" applyNumberFormat="1" applyFont="1" applyFill="1" applyBorder="1" applyAlignment="1">
      <alignment horizontal="center" vertical="center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2" fontId="16" fillId="4" borderId="52" xfId="0" applyNumberFormat="1" applyFont="1" applyFill="1" applyBorder="1" applyAlignment="1">
      <alignment horizontal="center" vertical="center" wrapText="1"/>
    </xf>
    <xf numFmtId="2" fontId="16" fillId="4" borderId="5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4" xfId="0" applyNumberFormat="1" applyFont="1" applyFill="1" applyBorder="1" applyAlignment="1">
      <alignment horizontal="center" vertical="center" wrapText="1"/>
    </xf>
    <xf numFmtId="2" fontId="16" fillId="4" borderId="55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3" xfId="0" applyNumberFormat="1" applyFont="1" applyFill="1" applyBorder="1" applyAlignment="1">
      <alignment horizontal="center" vertical="center" wrapText="1"/>
    </xf>
    <xf numFmtId="2" fontId="16" fillId="4" borderId="34" xfId="0" applyNumberFormat="1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OUPBE\Presmetki%202022\11.Noemvri%202022\Izvestaj_Noemvri%202022.xlsm" TargetMode="External"/><Relationship Id="rId1" Type="http://schemas.openxmlformats.org/officeDocument/2006/relationships/externalLinkPath" Target="file:///\\fileserver\OUPBE\Presmetki%202022\11.Noemvri%202022\Izvestaj_Noemv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Noemvri 2022"/>
    </sheetNames>
    <sheetDataSet>
      <sheetData sheetId="0"/>
      <sheetData sheetId="1">
        <row r="3">
          <cell r="D3" t="str">
            <v>Ноември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6FB55-CA45-499F-B09D-3D059734DA97}">
  <sheetPr codeName="Sheet2"/>
  <dimension ref="A2:AB133"/>
  <sheetViews>
    <sheetView topLeftCell="A52" zoomScale="55" zoomScaleNormal="55" workbookViewId="0">
      <selection activeCell="D120" sqref="D120:AA123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56" t="s">
        <v>0</v>
      </c>
      <c r="C2" s="58" t="s">
        <v>1</v>
      </c>
      <c r="D2" s="60" t="s">
        <v>40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2"/>
    </row>
    <row r="3" spans="1:28" ht="18.75" customHeight="1" thickTop="1" thickBot="1" x14ac:dyDescent="0.3">
      <c r="B3" s="57"/>
      <c r="C3" s="5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53" t="s">
        <v>41</v>
      </c>
      <c r="C4" s="6" t="s">
        <v>26</v>
      </c>
      <c r="D4" s="7">
        <v>160.88999999999999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161.30027788208787</v>
      </c>
      <c r="L4" s="7">
        <v>183.15000000000003</v>
      </c>
      <c r="M4" s="7">
        <v>0</v>
      </c>
      <c r="N4" s="7">
        <v>0</v>
      </c>
      <c r="O4" s="7">
        <v>0</v>
      </c>
      <c r="P4" s="7">
        <v>0</v>
      </c>
      <c r="Q4" s="7">
        <v>153.80000000000004</v>
      </c>
      <c r="R4" s="7">
        <v>176.72999999999996</v>
      </c>
      <c r="S4" s="7">
        <v>279.98</v>
      </c>
      <c r="T4" s="7">
        <v>290.87</v>
      </c>
      <c r="U4" s="7">
        <v>278.97000000000003</v>
      </c>
      <c r="V4" s="7">
        <v>265.37999999999994</v>
      </c>
      <c r="W4" s="7">
        <v>303.29000000000002</v>
      </c>
      <c r="X4" s="7">
        <v>226.25</v>
      </c>
      <c r="Y4" s="7">
        <v>208.85</v>
      </c>
      <c r="Z4" s="7">
        <v>204.54</v>
      </c>
      <c r="AA4" s="8">
        <v>174.86490272373538</v>
      </c>
    </row>
    <row r="5" spans="1:28" ht="15.75" customHeight="1" x14ac:dyDescent="0.25">
      <c r="A5" s="5"/>
      <c r="B5" s="54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66.59</v>
      </c>
      <c r="N5" s="7">
        <v>61.02</v>
      </c>
      <c r="O5" s="7">
        <v>33.925275590551188</v>
      </c>
      <c r="P5" s="7">
        <v>51.300000000000004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54"/>
      <c r="C6" s="6" t="s">
        <v>28</v>
      </c>
      <c r="D6" s="7">
        <v>0</v>
      </c>
      <c r="E6" s="7">
        <v>50.19</v>
      </c>
      <c r="F6" s="7">
        <v>47.77</v>
      </c>
      <c r="G6" s="7">
        <v>42.92</v>
      </c>
      <c r="H6" s="7">
        <v>44.96</v>
      </c>
      <c r="I6" s="7">
        <v>51.81</v>
      </c>
      <c r="J6" s="7">
        <v>56.35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55"/>
      <c r="C7" s="9" t="s">
        <v>29</v>
      </c>
      <c r="D7" s="10">
        <v>0</v>
      </c>
      <c r="E7" s="10">
        <v>150.57</v>
      </c>
      <c r="F7" s="10">
        <v>143.30000000000001</v>
      </c>
      <c r="G7" s="10">
        <v>128.75</v>
      </c>
      <c r="H7" s="10">
        <v>134.88</v>
      </c>
      <c r="I7" s="10">
        <v>155.41999999999999</v>
      </c>
      <c r="J7" s="10">
        <v>169.05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53" t="s">
        <v>42</v>
      </c>
      <c r="C8" s="6" t="s">
        <v>26</v>
      </c>
      <c r="D8" s="7">
        <v>153.05000000000001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349.82</v>
      </c>
      <c r="K8" s="7">
        <v>321.64999999999998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288.83</v>
      </c>
      <c r="S8" s="7">
        <v>412.47000000000008</v>
      </c>
      <c r="T8" s="7">
        <v>541.27857736857732</v>
      </c>
      <c r="U8" s="7">
        <v>592.70158070998002</v>
      </c>
      <c r="V8" s="7">
        <v>533.71909090909094</v>
      </c>
      <c r="W8" s="7">
        <v>403.40585365853656</v>
      </c>
      <c r="X8" s="7">
        <v>284.91081632653061</v>
      </c>
      <c r="Y8" s="7">
        <v>0</v>
      </c>
      <c r="Z8" s="7">
        <v>242.78007289038408</v>
      </c>
      <c r="AA8" s="8">
        <v>159.47019607843137</v>
      </c>
    </row>
    <row r="9" spans="1:28" x14ac:dyDescent="0.25">
      <c r="A9" s="5"/>
      <c r="B9" s="54"/>
      <c r="C9" s="6" t="s">
        <v>27</v>
      </c>
      <c r="D9" s="7">
        <v>0</v>
      </c>
      <c r="E9" s="7">
        <v>31.84</v>
      </c>
      <c r="F9" s="7">
        <v>27.139999999999997</v>
      </c>
      <c r="G9" s="7">
        <v>29.369999999999997</v>
      </c>
      <c r="H9" s="7">
        <v>33.46</v>
      </c>
      <c r="I9" s="7">
        <v>50.84</v>
      </c>
      <c r="J9" s="7">
        <v>0</v>
      </c>
      <c r="K9" s="7">
        <v>0</v>
      </c>
      <c r="L9" s="7">
        <v>110.49</v>
      </c>
      <c r="M9" s="7">
        <v>97.109999999999985</v>
      </c>
      <c r="N9" s="7">
        <v>86.39</v>
      </c>
      <c r="O9" s="7">
        <v>83.06</v>
      </c>
      <c r="P9" s="7">
        <v>83.46</v>
      </c>
      <c r="Q9" s="7">
        <v>84.84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87.07</v>
      </c>
      <c r="Z9" s="7">
        <v>0</v>
      </c>
      <c r="AA9" s="8">
        <v>0</v>
      </c>
    </row>
    <row r="10" spans="1:28" x14ac:dyDescent="0.25">
      <c r="A10" s="5"/>
      <c r="B10" s="54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55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53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300.58999999999992</v>
      </c>
      <c r="V12" s="7">
        <v>0</v>
      </c>
      <c r="W12" s="7">
        <v>0</v>
      </c>
      <c r="X12" s="7">
        <v>0</v>
      </c>
      <c r="Y12" s="7">
        <v>0</v>
      </c>
      <c r="Z12" s="7">
        <v>188.88733067729083</v>
      </c>
      <c r="AA12" s="8">
        <v>0</v>
      </c>
    </row>
    <row r="13" spans="1:28" x14ac:dyDescent="0.25">
      <c r="A13" s="5"/>
      <c r="B13" s="54"/>
      <c r="C13" s="6" t="s">
        <v>27</v>
      </c>
      <c r="D13" s="7">
        <v>37.700000000000003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123.35</v>
      </c>
      <c r="L13" s="7">
        <v>106.05999999999999</v>
      </c>
      <c r="M13" s="7">
        <v>67.982964641885772</v>
      </c>
      <c r="N13" s="7">
        <v>48.972187968671889</v>
      </c>
      <c r="O13" s="7">
        <v>44.099403534609721</v>
      </c>
      <c r="P13" s="7">
        <v>43.218185672840875</v>
      </c>
      <c r="Q13" s="7">
        <v>40.14</v>
      </c>
      <c r="R13" s="7">
        <v>52.042903225806448</v>
      </c>
      <c r="S13" s="7">
        <v>52.58</v>
      </c>
      <c r="T13" s="7">
        <v>94.79</v>
      </c>
      <c r="U13" s="7">
        <v>0</v>
      </c>
      <c r="V13" s="7">
        <v>155.01</v>
      </c>
      <c r="W13" s="7">
        <v>121.81999999999998</v>
      </c>
      <c r="X13" s="7">
        <v>74.39</v>
      </c>
      <c r="Y13" s="7">
        <v>68.95</v>
      </c>
      <c r="Z13" s="7">
        <v>0</v>
      </c>
      <c r="AA13" s="8">
        <v>42.43304721030043</v>
      </c>
    </row>
    <row r="14" spans="1:28" x14ac:dyDescent="0.25">
      <c r="A14" s="5"/>
      <c r="B14" s="54"/>
      <c r="C14" s="6" t="s">
        <v>28</v>
      </c>
      <c r="D14" s="7">
        <v>0</v>
      </c>
      <c r="E14" s="7">
        <v>53.09</v>
      </c>
      <c r="F14" s="7">
        <v>49.98</v>
      </c>
      <c r="G14" s="7">
        <v>49.6</v>
      </c>
      <c r="H14" s="7">
        <v>64.83</v>
      </c>
      <c r="I14" s="7">
        <v>67.739999999999995</v>
      </c>
      <c r="J14" s="7">
        <v>137.04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55"/>
      <c r="C15" s="9" t="s">
        <v>29</v>
      </c>
      <c r="D15" s="10">
        <v>0</v>
      </c>
      <c r="E15" s="10">
        <v>159.26</v>
      </c>
      <c r="F15" s="10">
        <v>149.94</v>
      </c>
      <c r="G15" s="10">
        <v>148.79</v>
      </c>
      <c r="H15" s="10">
        <v>194.48</v>
      </c>
      <c r="I15" s="10">
        <v>203.21</v>
      </c>
      <c r="J15" s="10">
        <v>411.11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53" t="s">
        <v>44</v>
      </c>
      <c r="C16" s="6" t="s">
        <v>26</v>
      </c>
      <c r="D16" s="7">
        <v>195.29999999999998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262.19</v>
      </c>
      <c r="K16" s="7">
        <v>0</v>
      </c>
      <c r="L16" s="7">
        <v>322.73</v>
      </c>
      <c r="M16" s="7">
        <v>314.85000000000002</v>
      </c>
      <c r="N16" s="7">
        <v>0</v>
      </c>
      <c r="O16" s="7">
        <v>0</v>
      </c>
      <c r="P16" s="7">
        <v>300.23000000000008</v>
      </c>
      <c r="Q16" s="7">
        <v>266.28818181818184</v>
      </c>
      <c r="R16" s="7">
        <v>274.70529411764704</v>
      </c>
      <c r="S16" s="7">
        <v>282.23758241758242</v>
      </c>
      <c r="T16" s="7">
        <v>282.85000000000002</v>
      </c>
      <c r="U16" s="7">
        <v>311.89</v>
      </c>
      <c r="V16" s="7">
        <v>360.83</v>
      </c>
      <c r="W16" s="7">
        <v>288.34498630329421</v>
      </c>
      <c r="X16" s="7">
        <v>254.17980769230766</v>
      </c>
      <c r="Y16" s="7">
        <v>243.02052631578948</v>
      </c>
      <c r="Z16" s="7">
        <v>241.51050656660414</v>
      </c>
      <c r="AA16" s="8">
        <v>258.27</v>
      </c>
    </row>
    <row r="17" spans="1:27" x14ac:dyDescent="0.25">
      <c r="B17" s="54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103.03</v>
      </c>
      <c r="L17" s="7">
        <v>0</v>
      </c>
      <c r="M17" s="7">
        <v>0</v>
      </c>
      <c r="N17" s="7">
        <v>102.48000000000002</v>
      </c>
      <c r="O17" s="7">
        <v>97.480000000000018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54"/>
      <c r="C18" s="6" t="s">
        <v>28</v>
      </c>
      <c r="D18" s="7">
        <v>0</v>
      </c>
      <c r="E18" s="7">
        <v>53.59</v>
      </c>
      <c r="F18" s="7">
        <v>47.43</v>
      </c>
      <c r="G18" s="7">
        <v>49.36</v>
      </c>
      <c r="H18" s="7">
        <v>62.95</v>
      </c>
      <c r="I18" s="7">
        <v>69.73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55"/>
      <c r="C19" s="9" t="s">
        <v>29</v>
      </c>
      <c r="D19" s="10">
        <v>0</v>
      </c>
      <c r="E19" s="10">
        <v>160.77000000000001</v>
      </c>
      <c r="F19" s="10">
        <v>142.29</v>
      </c>
      <c r="G19" s="10">
        <v>148.07</v>
      </c>
      <c r="H19" s="10">
        <v>188.84</v>
      </c>
      <c r="I19" s="10">
        <v>209.18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53" t="s">
        <v>45</v>
      </c>
      <c r="C20" s="6" t="s">
        <v>26</v>
      </c>
      <c r="D20" s="7">
        <v>225.89</v>
      </c>
      <c r="E20" s="7">
        <v>183.67164905833715</v>
      </c>
      <c r="F20" s="7">
        <v>199.56</v>
      </c>
      <c r="G20" s="7">
        <v>0</v>
      </c>
      <c r="H20" s="7">
        <v>0</v>
      </c>
      <c r="I20" s="7">
        <v>0</v>
      </c>
      <c r="J20" s="7">
        <v>0</v>
      </c>
      <c r="K20" s="7">
        <v>213.3</v>
      </c>
      <c r="L20" s="7">
        <v>214.23</v>
      </c>
      <c r="M20" s="7">
        <v>0</v>
      </c>
      <c r="N20" s="7">
        <v>0</v>
      </c>
      <c r="O20" s="7">
        <v>0</v>
      </c>
      <c r="P20" s="7">
        <v>188.34</v>
      </c>
      <c r="Q20" s="7">
        <v>174.11</v>
      </c>
      <c r="R20" s="7">
        <v>194.19</v>
      </c>
      <c r="S20" s="7">
        <v>207.05</v>
      </c>
      <c r="T20" s="7">
        <v>229.89000000000001</v>
      </c>
      <c r="U20" s="7">
        <v>280.73000000000008</v>
      </c>
      <c r="V20" s="7">
        <v>0</v>
      </c>
      <c r="W20" s="7">
        <v>0</v>
      </c>
      <c r="X20" s="7">
        <v>213.02999999999997</v>
      </c>
      <c r="Y20" s="7">
        <v>0</v>
      </c>
      <c r="Z20" s="7">
        <v>190.74</v>
      </c>
      <c r="AA20" s="8">
        <v>158.13</v>
      </c>
    </row>
    <row r="21" spans="1:27" x14ac:dyDescent="0.25">
      <c r="B21" s="54"/>
      <c r="C21" s="6" t="s">
        <v>27</v>
      </c>
      <c r="D21" s="7">
        <v>0</v>
      </c>
      <c r="E21" s="7">
        <v>0</v>
      </c>
      <c r="F21" s="7">
        <v>0</v>
      </c>
      <c r="G21" s="7">
        <v>65.33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72.180000000000007</v>
      </c>
      <c r="N21" s="7">
        <v>49.91174617667199</v>
      </c>
      <c r="O21" s="7">
        <v>38.764347826086961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84.999999999999986</v>
      </c>
      <c r="W21" s="7">
        <v>81.650000000000006</v>
      </c>
      <c r="X21" s="7">
        <v>0</v>
      </c>
      <c r="Y21" s="7">
        <v>66.77</v>
      </c>
      <c r="Z21" s="7">
        <v>0</v>
      </c>
      <c r="AA21" s="8">
        <v>0</v>
      </c>
    </row>
    <row r="22" spans="1:27" x14ac:dyDescent="0.25">
      <c r="B22" s="54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65.33</v>
      </c>
      <c r="I22" s="7">
        <v>67.5</v>
      </c>
      <c r="J22" s="7">
        <v>68.900000000000006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55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195.98</v>
      </c>
      <c r="I23" s="10">
        <v>202.5</v>
      </c>
      <c r="J23" s="10">
        <v>206.69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53" t="s">
        <v>46</v>
      </c>
      <c r="C24" s="6" t="s">
        <v>26</v>
      </c>
      <c r="D24" s="7">
        <v>116.33549985759042</v>
      </c>
      <c r="E24" s="7">
        <v>74.5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128.46271155595994</v>
      </c>
      <c r="O24" s="7">
        <v>123.52534895070765</v>
      </c>
      <c r="P24" s="7">
        <v>124.75572553430818</v>
      </c>
      <c r="Q24" s="7">
        <v>148.8348742746615</v>
      </c>
      <c r="R24" s="7">
        <v>163.61436913451513</v>
      </c>
      <c r="S24" s="7">
        <v>190.51951305795444</v>
      </c>
      <c r="T24" s="7">
        <v>286.02391733818553</v>
      </c>
      <c r="U24" s="7">
        <v>285.20233058898037</v>
      </c>
      <c r="V24" s="7">
        <v>249.73597014925372</v>
      </c>
      <c r="W24" s="7">
        <v>301.94718849840251</v>
      </c>
      <c r="X24" s="7">
        <v>271.77743002544531</v>
      </c>
      <c r="Y24" s="7">
        <v>252.86</v>
      </c>
      <c r="Z24" s="7">
        <v>245.98999999999998</v>
      </c>
      <c r="AA24" s="8">
        <v>217.62</v>
      </c>
    </row>
    <row r="25" spans="1:27" x14ac:dyDescent="0.25">
      <c r="B25" s="54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28.880000000000003</v>
      </c>
      <c r="K25" s="7">
        <v>41.507174009790837</v>
      </c>
      <c r="L25" s="7">
        <v>33.83</v>
      </c>
      <c r="M25" s="7">
        <v>29.268888888888888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54"/>
      <c r="C26" s="6" t="s">
        <v>28</v>
      </c>
      <c r="D26" s="7">
        <v>0</v>
      </c>
      <c r="E26" s="7">
        <v>0</v>
      </c>
      <c r="F26" s="7">
        <v>32.76</v>
      </c>
      <c r="G26" s="7">
        <v>24.93</v>
      </c>
      <c r="H26" s="7">
        <v>35.61</v>
      </c>
      <c r="I26" s="7">
        <v>26.16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55"/>
      <c r="C27" s="9" t="s">
        <v>29</v>
      </c>
      <c r="D27" s="10">
        <v>0</v>
      </c>
      <c r="E27" s="10">
        <v>0</v>
      </c>
      <c r="F27" s="10">
        <v>98.27</v>
      </c>
      <c r="G27" s="10">
        <v>74.790000000000006</v>
      </c>
      <c r="H27" s="10">
        <v>106.83</v>
      </c>
      <c r="I27" s="10">
        <v>78.47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53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54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83.17</v>
      </c>
      <c r="L29" s="7">
        <v>83.22992287917738</v>
      </c>
      <c r="M29" s="7">
        <v>90.725118376550185</v>
      </c>
      <c r="N29" s="7">
        <v>72.806049004594186</v>
      </c>
      <c r="O29" s="7">
        <v>61.146406381192264</v>
      </c>
      <c r="P29" s="7">
        <v>53.970000000000006</v>
      </c>
      <c r="Q29" s="7">
        <v>68.0450646227833</v>
      </c>
      <c r="R29" s="7">
        <v>78.048323889054586</v>
      </c>
      <c r="S29" s="7">
        <v>106.37655462184874</v>
      </c>
      <c r="T29" s="7">
        <v>136.26</v>
      </c>
      <c r="U29" s="7">
        <v>147.24981366459625</v>
      </c>
      <c r="V29" s="7">
        <v>135.11880778588807</v>
      </c>
      <c r="W29" s="7">
        <v>133.87479915433406</v>
      </c>
      <c r="X29" s="7">
        <v>100.40220314735338</v>
      </c>
      <c r="Y29" s="7">
        <v>66.449880525686979</v>
      </c>
      <c r="Z29" s="7">
        <v>98.99</v>
      </c>
      <c r="AA29" s="8">
        <v>62.030018192844139</v>
      </c>
    </row>
    <row r="30" spans="1:27" x14ac:dyDescent="0.25">
      <c r="B30" s="54"/>
      <c r="C30" s="6" t="s">
        <v>28</v>
      </c>
      <c r="D30" s="7">
        <v>71.75</v>
      </c>
      <c r="E30" s="7">
        <v>65.55</v>
      </c>
      <c r="F30" s="7">
        <v>60</v>
      </c>
      <c r="G30" s="7">
        <v>60</v>
      </c>
      <c r="H30" s="7">
        <v>70.48</v>
      </c>
      <c r="I30" s="7">
        <v>79.5</v>
      </c>
      <c r="J30" s="7">
        <v>109.41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55"/>
      <c r="C31" s="9" t="s">
        <v>29</v>
      </c>
      <c r="D31" s="10">
        <v>215.25</v>
      </c>
      <c r="E31" s="10">
        <v>196.65</v>
      </c>
      <c r="F31" s="10">
        <v>180</v>
      </c>
      <c r="G31" s="10">
        <v>180</v>
      </c>
      <c r="H31" s="10">
        <v>211.44</v>
      </c>
      <c r="I31" s="10">
        <v>238.5</v>
      </c>
      <c r="J31" s="10">
        <v>328.23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53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230.19</v>
      </c>
      <c r="AA32" s="8">
        <v>0</v>
      </c>
    </row>
    <row r="33" spans="1:27" x14ac:dyDescent="0.25">
      <c r="B33" s="54"/>
      <c r="C33" s="6" t="s">
        <v>27</v>
      </c>
      <c r="D33" s="7">
        <v>59.53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70.466666666666669</v>
      </c>
      <c r="K33" s="7">
        <v>65.429717057396914</v>
      </c>
      <c r="L33" s="7">
        <v>53.516916996047435</v>
      </c>
      <c r="M33" s="7">
        <v>56.904014949279237</v>
      </c>
      <c r="N33" s="7">
        <v>58.981972566949707</v>
      </c>
      <c r="O33" s="7">
        <v>61.239350348027848</v>
      </c>
      <c r="P33" s="7">
        <v>57.247100977198684</v>
      </c>
      <c r="Q33" s="7">
        <v>59.421203420891878</v>
      </c>
      <c r="R33" s="7">
        <v>56.436720202874049</v>
      </c>
      <c r="S33" s="7">
        <v>68.158402860548264</v>
      </c>
      <c r="T33" s="7">
        <v>74.938501691638493</v>
      </c>
      <c r="U33" s="7">
        <v>74.041540130151844</v>
      </c>
      <c r="V33" s="7">
        <v>102.18537313432836</v>
      </c>
      <c r="W33" s="7">
        <v>86.755300677021097</v>
      </c>
      <c r="X33" s="7">
        <v>76.222835995325283</v>
      </c>
      <c r="Y33" s="7">
        <v>77.631979575805175</v>
      </c>
      <c r="Z33" s="7">
        <v>0</v>
      </c>
      <c r="AA33" s="8">
        <v>66.94</v>
      </c>
    </row>
    <row r="34" spans="1:27" x14ac:dyDescent="0.25">
      <c r="B34" s="54"/>
      <c r="C34" s="6" t="s">
        <v>28</v>
      </c>
      <c r="D34" s="7">
        <v>0</v>
      </c>
      <c r="E34" s="7">
        <v>57.5</v>
      </c>
      <c r="F34" s="7">
        <v>54.46</v>
      </c>
      <c r="G34" s="7">
        <v>54.62</v>
      </c>
      <c r="H34" s="7">
        <v>69.37</v>
      </c>
      <c r="I34" s="7">
        <v>76.11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55"/>
      <c r="C35" s="9" t="s">
        <v>29</v>
      </c>
      <c r="D35" s="10">
        <v>0</v>
      </c>
      <c r="E35" s="10">
        <v>172.49</v>
      </c>
      <c r="F35" s="10">
        <v>163.38</v>
      </c>
      <c r="G35" s="10">
        <v>163.86</v>
      </c>
      <c r="H35" s="10">
        <v>208.1</v>
      </c>
      <c r="I35" s="10">
        <v>228.33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53" t="s">
        <v>49</v>
      </c>
      <c r="C36" s="6" t="s">
        <v>26</v>
      </c>
      <c r="D36" s="7">
        <v>209.94372792066935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350.61</v>
      </c>
      <c r="M36" s="7">
        <v>300.98107638170154</v>
      </c>
      <c r="N36" s="7">
        <v>287.28223350253808</v>
      </c>
      <c r="O36" s="7">
        <v>278.84402355250245</v>
      </c>
      <c r="P36" s="7">
        <v>264.44477672530445</v>
      </c>
      <c r="Q36" s="7">
        <v>313.52999999999997</v>
      </c>
      <c r="R36" s="7">
        <v>319.15861850443599</v>
      </c>
      <c r="S36" s="7">
        <v>319.7417761989343</v>
      </c>
      <c r="T36" s="7">
        <v>371.88637152150341</v>
      </c>
      <c r="U36" s="7">
        <v>371.43344213649851</v>
      </c>
      <c r="V36" s="7">
        <v>359.58</v>
      </c>
      <c r="W36" s="7">
        <v>314.31</v>
      </c>
      <c r="X36" s="7">
        <v>332.20999999999992</v>
      </c>
      <c r="Y36" s="7">
        <v>316.55</v>
      </c>
      <c r="Z36" s="7">
        <v>284.88663858804654</v>
      </c>
      <c r="AA36" s="8">
        <v>239.99</v>
      </c>
    </row>
    <row r="37" spans="1:27" x14ac:dyDescent="0.25">
      <c r="B37" s="54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88.796250000000001</v>
      </c>
      <c r="K37" s="7">
        <v>70.871257485029929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54"/>
      <c r="C38" s="6" t="s">
        <v>28</v>
      </c>
      <c r="D38" s="7">
        <v>0</v>
      </c>
      <c r="E38" s="7">
        <v>63.58</v>
      </c>
      <c r="F38" s="7">
        <v>65.7</v>
      </c>
      <c r="G38" s="7">
        <v>64.53</v>
      </c>
      <c r="H38" s="7">
        <v>64.88</v>
      </c>
      <c r="I38" s="7">
        <v>87.38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55"/>
      <c r="C39" s="9" t="s">
        <v>29</v>
      </c>
      <c r="D39" s="10">
        <v>0</v>
      </c>
      <c r="E39" s="10">
        <v>190.74</v>
      </c>
      <c r="F39" s="10">
        <v>197.1</v>
      </c>
      <c r="G39" s="10">
        <v>193.58</v>
      </c>
      <c r="H39" s="10">
        <v>194.64</v>
      </c>
      <c r="I39" s="10">
        <v>262.13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53" t="s">
        <v>50</v>
      </c>
      <c r="C40" s="6" t="s">
        <v>26</v>
      </c>
      <c r="D40" s="7">
        <v>258.28673999120105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435.63</v>
      </c>
      <c r="L40" s="7">
        <v>403.09689655172411</v>
      </c>
      <c r="M40" s="7">
        <v>406.23697036223928</v>
      </c>
      <c r="N40" s="7">
        <v>366.48141868512113</v>
      </c>
      <c r="O40" s="7">
        <v>395.12541066892464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210.88999999999996</v>
      </c>
    </row>
    <row r="41" spans="1:27" x14ac:dyDescent="0.25">
      <c r="B41" s="54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124.62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126.5</v>
      </c>
      <c r="Q41" s="7">
        <v>124.86</v>
      </c>
      <c r="R41" s="7">
        <v>110.44631710362047</v>
      </c>
      <c r="S41" s="7">
        <v>107.33389901823283</v>
      </c>
      <c r="T41" s="7">
        <v>163.68</v>
      </c>
      <c r="U41" s="7">
        <v>179.99999999999997</v>
      </c>
      <c r="V41" s="7">
        <v>139.42000000000002</v>
      </c>
      <c r="W41" s="7">
        <v>118.8</v>
      </c>
      <c r="X41" s="7">
        <v>123.55</v>
      </c>
      <c r="Y41" s="7">
        <v>114.16</v>
      </c>
      <c r="Z41" s="7">
        <v>92.259999999999991</v>
      </c>
      <c r="AA41" s="8">
        <v>0</v>
      </c>
    </row>
    <row r="42" spans="1:27" x14ac:dyDescent="0.25">
      <c r="B42" s="54"/>
      <c r="C42" s="6" t="s">
        <v>28</v>
      </c>
      <c r="D42" s="7">
        <v>0</v>
      </c>
      <c r="E42" s="7">
        <v>88.11</v>
      </c>
      <c r="F42" s="7">
        <v>71.78</v>
      </c>
      <c r="G42" s="7">
        <v>70.569999999999993</v>
      </c>
      <c r="H42" s="7">
        <v>87.62</v>
      </c>
      <c r="I42" s="7">
        <v>112.74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55"/>
      <c r="C43" s="9" t="s">
        <v>29</v>
      </c>
      <c r="D43" s="10">
        <v>0</v>
      </c>
      <c r="E43" s="10">
        <v>264.32</v>
      </c>
      <c r="F43" s="10">
        <v>215.33</v>
      </c>
      <c r="G43" s="10">
        <v>211.7</v>
      </c>
      <c r="H43" s="10">
        <v>262.86</v>
      </c>
      <c r="I43" s="10">
        <v>338.22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53" t="s">
        <v>51</v>
      </c>
      <c r="C44" s="6" t="s">
        <v>26</v>
      </c>
      <c r="D44" s="7">
        <v>229.91</v>
      </c>
      <c r="E44" s="7">
        <v>229.62000000000003</v>
      </c>
      <c r="F44" s="7">
        <v>0</v>
      </c>
      <c r="G44" s="7">
        <v>0</v>
      </c>
      <c r="H44" s="7">
        <v>0</v>
      </c>
      <c r="I44" s="7">
        <v>0</v>
      </c>
      <c r="J44" s="7">
        <v>361.46</v>
      </c>
      <c r="K44" s="7">
        <v>378.2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288.18</v>
      </c>
      <c r="AA44" s="8">
        <v>245.06</v>
      </c>
    </row>
    <row r="45" spans="1:27" x14ac:dyDescent="0.25">
      <c r="B45" s="54"/>
      <c r="C45" s="6" t="s">
        <v>27</v>
      </c>
      <c r="D45" s="7">
        <v>0</v>
      </c>
      <c r="E45" s="7">
        <v>0</v>
      </c>
      <c r="F45" s="7">
        <v>0</v>
      </c>
      <c r="G45" s="7">
        <v>45.91</v>
      </c>
      <c r="H45" s="7">
        <v>40.57</v>
      </c>
      <c r="I45" s="7">
        <v>51.46</v>
      </c>
      <c r="J45" s="7">
        <v>0</v>
      </c>
      <c r="K45" s="7">
        <v>0</v>
      </c>
      <c r="L45" s="7">
        <v>121.13000000000001</v>
      </c>
      <c r="M45" s="7">
        <v>101.93521739130436</v>
      </c>
      <c r="N45" s="7">
        <v>82.520370370370372</v>
      </c>
      <c r="O45" s="7">
        <v>80.179876033057852</v>
      </c>
      <c r="P45" s="7">
        <v>72.986181139122323</v>
      </c>
      <c r="Q45" s="7">
        <v>67.70327558327557</v>
      </c>
      <c r="R45" s="7">
        <v>67.876829268292681</v>
      </c>
      <c r="S45" s="7">
        <v>69.572058823529403</v>
      </c>
      <c r="T45" s="7">
        <v>122.57999999999998</v>
      </c>
      <c r="U45" s="7">
        <v>121.6</v>
      </c>
      <c r="V45" s="7">
        <v>120</v>
      </c>
      <c r="W45" s="7">
        <v>116.04</v>
      </c>
      <c r="X45" s="7">
        <v>110.81</v>
      </c>
      <c r="Y45" s="7">
        <v>71.06252707581227</v>
      </c>
      <c r="Z45" s="7">
        <v>0</v>
      </c>
      <c r="AA45" s="8">
        <v>0</v>
      </c>
    </row>
    <row r="46" spans="1:27" x14ac:dyDescent="0.25">
      <c r="B46" s="54"/>
      <c r="C46" s="6" t="s">
        <v>28</v>
      </c>
      <c r="D46" s="7">
        <v>0</v>
      </c>
      <c r="E46" s="7">
        <v>0</v>
      </c>
      <c r="F46" s="7">
        <v>68.19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55"/>
      <c r="C47" s="9" t="s">
        <v>29</v>
      </c>
      <c r="D47" s="10">
        <v>0</v>
      </c>
      <c r="E47" s="10">
        <v>0</v>
      </c>
      <c r="F47" s="10">
        <v>204.56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53" t="s">
        <v>52</v>
      </c>
      <c r="C48" s="6" t="s">
        <v>26</v>
      </c>
      <c r="D48" s="7">
        <v>221.65455089820358</v>
      </c>
      <c r="E48" s="7">
        <v>180.2595635142697</v>
      </c>
      <c r="F48" s="7">
        <v>0</v>
      </c>
      <c r="G48" s="7">
        <v>0</v>
      </c>
      <c r="H48" s="7">
        <v>0</v>
      </c>
      <c r="I48" s="7">
        <v>0</v>
      </c>
      <c r="J48" s="7">
        <v>205.3</v>
      </c>
      <c r="K48" s="7">
        <v>0</v>
      </c>
      <c r="L48" s="7">
        <v>0</v>
      </c>
      <c r="M48" s="7">
        <v>0</v>
      </c>
      <c r="N48" s="7">
        <v>278.3</v>
      </c>
      <c r="O48" s="7">
        <v>274.8</v>
      </c>
      <c r="P48" s="7">
        <v>249.34923239250861</v>
      </c>
      <c r="Q48" s="7">
        <v>243.32347974621766</v>
      </c>
      <c r="R48" s="7">
        <v>242.13366391917043</v>
      </c>
      <c r="S48" s="7">
        <v>268.51957227780196</v>
      </c>
      <c r="T48" s="7">
        <v>317.34790920807677</v>
      </c>
      <c r="U48" s="7">
        <v>321.94311454717575</v>
      </c>
      <c r="V48" s="7">
        <v>309.87896944278015</v>
      </c>
      <c r="W48" s="7">
        <v>309.28497031840254</v>
      </c>
      <c r="X48" s="7">
        <v>293.08548387096778</v>
      </c>
      <c r="Y48" s="7">
        <v>251.93</v>
      </c>
      <c r="Z48" s="7">
        <v>275.59999999999997</v>
      </c>
      <c r="AA48" s="8">
        <v>207.55239999999998</v>
      </c>
    </row>
    <row r="49" spans="1:27" x14ac:dyDescent="0.25">
      <c r="B49" s="54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77.0071540469974</v>
      </c>
      <c r="L49" s="7">
        <v>96.5</v>
      </c>
      <c r="M49" s="7">
        <v>95.23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54"/>
      <c r="C50" s="6" t="s">
        <v>28</v>
      </c>
      <c r="D50" s="7">
        <v>0</v>
      </c>
      <c r="E50" s="7">
        <v>0</v>
      </c>
      <c r="F50" s="7">
        <v>65.010000000000005</v>
      </c>
      <c r="G50" s="7">
        <v>63.4</v>
      </c>
      <c r="H50" s="7">
        <v>64.72</v>
      </c>
      <c r="I50" s="7">
        <v>64.84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55"/>
      <c r="C51" s="9" t="s">
        <v>29</v>
      </c>
      <c r="D51" s="10">
        <v>0</v>
      </c>
      <c r="E51" s="10">
        <v>0</v>
      </c>
      <c r="F51" s="10">
        <v>195.02</v>
      </c>
      <c r="G51" s="10">
        <v>190.2</v>
      </c>
      <c r="H51" s="10">
        <v>194.16</v>
      </c>
      <c r="I51" s="10">
        <v>194.52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53" t="s">
        <v>53</v>
      </c>
      <c r="C52" s="6" t="s">
        <v>26</v>
      </c>
      <c r="D52" s="7">
        <v>234.13194012990687</v>
      </c>
      <c r="E52" s="7">
        <v>228.32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240.27</v>
      </c>
      <c r="N52" s="7">
        <v>208.28485375158965</v>
      </c>
      <c r="O52" s="7">
        <v>209.16657387881344</v>
      </c>
      <c r="P52" s="7">
        <v>215.01877551020408</v>
      </c>
      <c r="Q52" s="7">
        <v>210.23302666905315</v>
      </c>
      <c r="R52" s="7">
        <v>231.41287132809268</v>
      </c>
      <c r="S52" s="7">
        <v>247.21857142857141</v>
      </c>
      <c r="T52" s="7">
        <v>257.86402233919631</v>
      </c>
      <c r="U52" s="7">
        <v>313.59683706070291</v>
      </c>
      <c r="V52" s="7">
        <v>286.12</v>
      </c>
      <c r="W52" s="7">
        <v>285.20999999999998</v>
      </c>
      <c r="X52" s="7">
        <v>291.89000000000004</v>
      </c>
      <c r="Y52" s="7">
        <v>258.36</v>
      </c>
      <c r="Z52" s="7">
        <v>250.49000000000004</v>
      </c>
      <c r="AA52" s="8">
        <v>224.39000000000001</v>
      </c>
    </row>
    <row r="53" spans="1:27" x14ac:dyDescent="0.25">
      <c r="B53" s="54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75.38</v>
      </c>
      <c r="L53" s="7">
        <v>77.98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54"/>
      <c r="C54" s="6" t="s">
        <v>28</v>
      </c>
      <c r="D54" s="7">
        <v>0</v>
      </c>
      <c r="E54" s="7">
        <v>0</v>
      </c>
      <c r="F54" s="7">
        <v>71.5</v>
      </c>
      <c r="G54" s="7">
        <v>63.5</v>
      </c>
      <c r="H54" s="7">
        <v>67.040000000000006</v>
      </c>
      <c r="I54" s="7">
        <v>67.650000000000006</v>
      </c>
      <c r="J54" s="7">
        <v>67.650000000000006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55"/>
      <c r="C55" s="9" t="s">
        <v>29</v>
      </c>
      <c r="D55" s="10">
        <v>0</v>
      </c>
      <c r="E55" s="10">
        <v>0</v>
      </c>
      <c r="F55" s="10">
        <v>214.5</v>
      </c>
      <c r="G55" s="10">
        <v>190.5</v>
      </c>
      <c r="H55" s="10">
        <v>201.11</v>
      </c>
      <c r="I55" s="10">
        <v>202.94</v>
      </c>
      <c r="J55" s="10">
        <v>202.94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53" t="s">
        <v>54</v>
      </c>
      <c r="C56" s="6" t="s">
        <v>26</v>
      </c>
      <c r="D56" s="7">
        <v>206.93</v>
      </c>
      <c r="E56" s="7">
        <v>196.28</v>
      </c>
      <c r="F56" s="7">
        <v>0</v>
      </c>
      <c r="G56" s="7">
        <v>0</v>
      </c>
      <c r="H56" s="7">
        <v>0</v>
      </c>
      <c r="I56" s="7">
        <v>0</v>
      </c>
      <c r="J56" s="7">
        <v>317.77290474465775</v>
      </c>
      <c r="K56" s="7">
        <v>360.14</v>
      </c>
      <c r="L56" s="7">
        <v>356.23999999999995</v>
      </c>
      <c r="M56" s="7">
        <v>338.73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406.1</v>
      </c>
      <c r="V56" s="7">
        <v>0</v>
      </c>
      <c r="W56" s="7">
        <v>0</v>
      </c>
      <c r="X56" s="7">
        <v>360.26</v>
      </c>
      <c r="Y56" s="7">
        <v>0</v>
      </c>
      <c r="Z56" s="7">
        <v>307.97000000000003</v>
      </c>
      <c r="AA56" s="8">
        <v>259.25</v>
      </c>
    </row>
    <row r="57" spans="1:27" x14ac:dyDescent="0.25">
      <c r="B57" s="54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88.68</v>
      </c>
      <c r="J57" s="7">
        <v>0</v>
      </c>
      <c r="K57" s="7">
        <v>0</v>
      </c>
      <c r="L57" s="7">
        <v>0</v>
      </c>
      <c r="M57" s="7">
        <v>0</v>
      </c>
      <c r="N57" s="7">
        <v>102.88</v>
      </c>
      <c r="O57" s="7">
        <v>75.945878489326759</v>
      </c>
      <c r="P57" s="7">
        <v>73.977868237814661</v>
      </c>
      <c r="Q57" s="7">
        <v>75.652381190595293</v>
      </c>
      <c r="R57" s="7">
        <v>74.289073391895727</v>
      </c>
      <c r="S57" s="7">
        <v>73.64</v>
      </c>
      <c r="T57" s="7">
        <v>88.626606683804624</v>
      </c>
      <c r="U57" s="7">
        <v>0</v>
      </c>
      <c r="V57" s="7">
        <v>129.63999999999999</v>
      </c>
      <c r="W57" s="7">
        <v>135.26</v>
      </c>
      <c r="X57" s="7">
        <v>0</v>
      </c>
      <c r="Y57" s="7">
        <v>110.04</v>
      </c>
      <c r="Z57" s="7">
        <v>0</v>
      </c>
      <c r="AA57" s="8">
        <v>0</v>
      </c>
    </row>
    <row r="58" spans="1:27" x14ac:dyDescent="0.25">
      <c r="B58" s="54"/>
      <c r="C58" s="6" t="s">
        <v>28</v>
      </c>
      <c r="D58" s="7">
        <v>0</v>
      </c>
      <c r="E58" s="7">
        <v>0</v>
      </c>
      <c r="F58" s="7">
        <v>68.3</v>
      </c>
      <c r="G58" s="7">
        <v>59.8</v>
      </c>
      <c r="H58" s="7">
        <v>64.56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55"/>
      <c r="C59" s="9" t="s">
        <v>29</v>
      </c>
      <c r="D59" s="10">
        <v>0</v>
      </c>
      <c r="E59" s="10">
        <v>0</v>
      </c>
      <c r="F59" s="10">
        <v>204.89</v>
      </c>
      <c r="G59" s="10">
        <v>179.4</v>
      </c>
      <c r="H59" s="10">
        <v>193.67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53" t="s">
        <v>55</v>
      </c>
      <c r="C60" s="6" t="s">
        <v>26</v>
      </c>
      <c r="D60" s="7">
        <v>255.28645385954732</v>
      </c>
      <c r="E60" s="7">
        <v>261.70999999999998</v>
      </c>
      <c r="F60" s="7">
        <v>0</v>
      </c>
      <c r="G60" s="7">
        <v>0</v>
      </c>
      <c r="H60" s="7">
        <v>227.87459459459461</v>
      </c>
      <c r="I60" s="7">
        <v>299.69</v>
      </c>
      <c r="J60" s="7">
        <v>355.23902121324898</v>
      </c>
      <c r="K60" s="7">
        <v>0</v>
      </c>
      <c r="L60" s="7">
        <v>430.10476760239305</v>
      </c>
      <c r="M60" s="7">
        <v>400.95428782070184</v>
      </c>
      <c r="N60" s="7">
        <v>330.32250178189594</v>
      </c>
      <c r="O60" s="7">
        <v>331.28000000000003</v>
      </c>
      <c r="P60" s="7">
        <v>323.67660749506894</v>
      </c>
      <c r="Q60" s="7">
        <v>348.08327660655317</v>
      </c>
      <c r="R60" s="7">
        <v>352.5301960784314</v>
      </c>
      <c r="S60" s="7">
        <v>442.3761663066955</v>
      </c>
      <c r="T60" s="7">
        <v>480.42583466326204</v>
      </c>
      <c r="U60" s="7">
        <v>440.78739130434786</v>
      </c>
      <c r="V60" s="7">
        <v>438.15968120805366</v>
      </c>
      <c r="W60" s="7">
        <v>0</v>
      </c>
      <c r="X60" s="7">
        <v>424.58</v>
      </c>
      <c r="Y60" s="7">
        <v>0</v>
      </c>
      <c r="Z60" s="7">
        <v>327.17160154572781</v>
      </c>
      <c r="AA60" s="8">
        <v>289.33402789886657</v>
      </c>
    </row>
    <row r="61" spans="1:27" x14ac:dyDescent="0.25">
      <c r="B61" s="54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135.83000000000001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163.71</v>
      </c>
      <c r="X61" s="7">
        <v>0</v>
      </c>
      <c r="Y61" s="7">
        <v>121.77</v>
      </c>
      <c r="Z61" s="7">
        <v>0</v>
      </c>
      <c r="AA61" s="8">
        <v>0</v>
      </c>
    </row>
    <row r="62" spans="1:27" x14ac:dyDescent="0.25">
      <c r="B62" s="54"/>
      <c r="C62" s="6" t="s">
        <v>28</v>
      </c>
      <c r="D62" s="7">
        <v>0</v>
      </c>
      <c r="E62" s="7">
        <v>0</v>
      </c>
      <c r="F62" s="7">
        <v>81.36</v>
      </c>
      <c r="G62" s="7">
        <v>84.88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55"/>
      <c r="C63" s="9" t="s">
        <v>29</v>
      </c>
      <c r="D63" s="10">
        <v>0</v>
      </c>
      <c r="E63" s="10">
        <v>0</v>
      </c>
      <c r="F63" s="10">
        <v>244.08</v>
      </c>
      <c r="G63" s="10">
        <v>254.63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53" t="s">
        <v>56</v>
      </c>
      <c r="C64" s="6" t="s">
        <v>26</v>
      </c>
      <c r="D64" s="7">
        <v>310.41000000000003</v>
      </c>
      <c r="E64" s="7">
        <v>270.58999999999997</v>
      </c>
      <c r="F64" s="7">
        <v>0</v>
      </c>
      <c r="G64" s="7">
        <v>0</v>
      </c>
      <c r="H64" s="7">
        <v>0</v>
      </c>
      <c r="I64" s="7">
        <v>0</v>
      </c>
      <c r="J64" s="7">
        <v>448.71000000000004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447.03000000000003</v>
      </c>
      <c r="S64" s="7">
        <v>515.09</v>
      </c>
      <c r="T64" s="7">
        <v>529.79</v>
      </c>
      <c r="U64" s="7">
        <v>541.34</v>
      </c>
      <c r="V64" s="7">
        <v>0</v>
      </c>
      <c r="W64" s="7">
        <v>506.70000000000005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54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133.54460617227085</v>
      </c>
      <c r="L65" s="7">
        <v>102.32875149581173</v>
      </c>
      <c r="M65" s="7">
        <v>94.498532396565182</v>
      </c>
      <c r="N65" s="7">
        <v>106.49906542056075</v>
      </c>
      <c r="O65" s="7">
        <v>88.25</v>
      </c>
      <c r="P65" s="7">
        <v>83.828706070287538</v>
      </c>
      <c r="Q65" s="7">
        <v>84.120000000000019</v>
      </c>
      <c r="R65" s="7">
        <v>0</v>
      </c>
      <c r="S65" s="7">
        <v>0</v>
      </c>
      <c r="T65" s="7">
        <v>0</v>
      </c>
      <c r="U65" s="7">
        <v>0</v>
      </c>
      <c r="V65" s="7">
        <v>175.22</v>
      </c>
      <c r="W65" s="7">
        <v>0</v>
      </c>
      <c r="X65" s="7">
        <v>146.56</v>
      </c>
      <c r="Y65" s="7">
        <v>135.22</v>
      </c>
      <c r="Z65" s="7">
        <v>118.29</v>
      </c>
      <c r="AA65" s="8">
        <v>85.77</v>
      </c>
    </row>
    <row r="66" spans="1:27" x14ac:dyDescent="0.25">
      <c r="B66" s="54"/>
      <c r="C66" s="6" t="s">
        <v>28</v>
      </c>
      <c r="D66" s="7">
        <v>0</v>
      </c>
      <c r="E66" s="7">
        <v>0</v>
      </c>
      <c r="F66" s="7">
        <v>80.760000000000005</v>
      </c>
      <c r="G66" s="7">
        <v>74</v>
      </c>
      <c r="H66" s="7">
        <v>87.12</v>
      </c>
      <c r="I66" s="7">
        <v>107.78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55"/>
      <c r="C67" s="9" t="s">
        <v>29</v>
      </c>
      <c r="D67" s="10">
        <v>0</v>
      </c>
      <c r="E67" s="10">
        <v>0</v>
      </c>
      <c r="F67" s="10">
        <v>242.27</v>
      </c>
      <c r="G67" s="10">
        <v>222</v>
      </c>
      <c r="H67" s="10">
        <v>261.35000000000002</v>
      </c>
      <c r="I67" s="10">
        <v>323.33999999999997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53" t="s">
        <v>57</v>
      </c>
      <c r="C68" s="6" t="s">
        <v>26</v>
      </c>
      <c r="D68" s="7">
        <v>290.04000000000002</v>
      </c>
      <c r="E68" s="7">
        <v>256.85000000000002</v>
      </c>
      <c r="F68" s="7">
        <v>0</v>
      </c>
      <c r="G68" s="7">
        <v>0</v>
      </c>
      <c r="H68" s="7">
        <v>0</v>
      </c>
      <c r="I68" s="7">
        <v>0</v>
      </c>
      <c r="J68" s="7">
        <v>390.70999999999992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436.80000000000007</v>
      </c>
      <c r="V68" s="7">
        <v>439.42999999999995</v>
      </c>
      <c r="W68" s="7">
        <v>424.13</v>
      </c>
      <c r="X68" s="7">
        <v>407.84</v>
      </c>
      <c r="Y68" s="7">
        <v>391.69999999999993</v>
      </c>
      <c r="Z68" s="7">
        <v>361.22</v>
      </c>
      <c r="AA68" s="8">
        <v>0</v>
      </c>
    </row>
    <row r="69" spans="1:27" x14ac:dyDescent="0.25">
      <c r="B69" s="54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95.76783308931185</v>
      </c>
      <c r="L69" s="7">
        <v>146.18</v>
      </c>
      <c r="M69" s="7">
        <v>142.53</v>
      </c>
      <c r="N69" s="7">
        <v>138.41</v>
      </c>
      <c r="O69" s="7">
        <v>94.936521440036671</v>
      </c>
      <c r="P69" s="7">
        <v>83.741040127770006</v>
      </c>
      <c r="Q69" s="7">
        <v>83.337952082144895</v>
      </c>
      <c r="R69" s="7">
        <v>84.664383561643831</v>
      </c>
      <c r="S69" s="7">
        <v>137.46</v>
      </c>
      <c r="T69" s="7">
        <v>142.12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92.91</v>
      </c>
    </row>
    <row r="70" spans="1:27" x14ac:dyDescent="0.25">
      <c r="B70" s="54"/>
      <c r="C70" s="6" t="s">
        <v>28</v>
      </c>
      <c r="D70" s="7">
        <v>0</v>
      </c>
      <c r="E70" s="7">
        <v>0</v>
      </c>
      <c r="F70" s="7">
        <v>79.41</v>
      </c>
      <c r="G70" s="7">
        <v>74.150000000000006</v>
      </c>
      <c r="H70" s="7">
        <v>85</v>
      </c>
      <c r="I70" s="7">
        <v>117.41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55"/>
      <c r="C71" s="9" t="s">
        <v>29</v>
      </c>
      <c r="D71" s="10">
        <v>0</v>
      </c>
      <c r="E71" s="10">
        <v>0</v>
      </c>
      <c r="F71" s="10">
        <v>238.22</v>
      </c>
      <c r="G71" s="10">
        <v>222.44</v>
      </c>
      <c r="H71" s="10">
        <v>255</v>
      </c>
      <c r="I71" s="10">
        <v>352.23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53" t="s">
        <v>58</v>
      </c>
      <c r="C72" s="6" t="s">
        <v>26</v>
      </c>
      <c r="D72" s="7">
        <v>0</v>
      </c>
      <c r="E72" s="7">
        <v>267.8</v>
      </c>
      <c r="F72" s="7">
        <v>0</v>
      </c>
      <c r="G72" s="7">
        <v>0</v>
      </c>
      <c r="H72" s="7">
        <v>0</v>
      </c>
      <c r="I72" s="7">
        <v>0</v>
      </c>
      <c r="J72" s="7">
        <v>401.46</v>
      </c>
      <c r="K72" s="7">
        <v>0</v>
      </c>
      <c r="L72" s="7">
        <v>429.03</v>
      </c>
      <c r="M72" s="7">
        <v>426.29000000000008</v>
      </c>
      <c r="N72" s="7">
        <v>407.00004784688997</v>
      </c>
      <c r="O72" s="7">
        <v>394.44438923395438</v>
      </c>
      <c r="P72" s="7">
        <v>349.42220779220781</v>
      </c>
      <c r="Q72" s="7">
        <v>339.23893617021275</v>
      </c>
      <c r="R72" s="7">
        <v>396.81</v>
      </c>
      <c r="S72" s="7">
        <v>415.94</v>
      </c>
      <c r="T72" s="7">
        <v>442.38</v>
      </c>
      <c r="U72" s="7">
        <v>411.45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54"/>
      <c r="C73" s="6" t="s">
        <v>27</v>
      </c>
      <c r="D73" s="7">
        <v>78.388650883126644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107.23461973601509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131.78</v>
      </c>
      <c r="W73" s="7">
        <v>133.16</v>
      </c>
      <c r="X73" s="7">
        <v>110.7</v>
      </c>
      <c r="Y73" s="7">
        <v>105.74</v>
      </c>
      <c r="Z73" s="7">
        <v>92.95999999999998</v>
      </c>
      <c r="AA73" s="8">
        <v>89.31</v>
      </c>
    </row>
    <row r="74" spans="1:27" x14ac:dyDescent="0.25">
      <c r="B74" s="54"/>
      <c r="C74" s="6" t="s">
        <v>28</v>
      </c>
      <c r="D74" s="7">
        <v>0</v>
      </c>
      <c r="E74" s="7">
        <v>0</v>
      </c>
      <c r="F74" s="7">
        <v>83.59</v>
      </c>
      <c r="G74" s="7">
        <v>73.73</v>
      </c>
      <c r="H74" s="7">
        <v>82.12</v>
      </c>
      <c r="I74" s="7">
        <v>110.64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55"/>
      <c r="C75" s="9" t="s">
        <v>29</v>
      </c>
      <c r="D75" s="10">
        <v>0</v>
      </c>
      <c r="E75" s="10">
        <v>0</v>
      </c>
      <c r="F75" s="10">
        <v>250.76</v>
      </c>
      <c r="G75" s="10">
        <v>221.18</v>
      </c>
      <c r="H75" s="10">
        <v>246.35</v>
      </c>
      <c r="I75" s="10">
        <v>331.92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53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54"/>
      <c r="C77" s="6" t="s">
        <v>27</v>
      </c>
      <c r="D77" s="7">
        <v>52.609999999999992</v>
      </c>
      <c r="E77" s="7">
        <v>50.758119001919397</v>
      </c>
      <c r="F77" s="7">
        <v>0</v>
      </c>
      <c r="G77" s="7">
        <v>0</v>
      </c>
      <c r="H77" s="7">
        <v>0</v>
      </c>
      <c r="I77" s="7">
        <v>0</v>
      </c>
      <c r="J77" s="7">
        <v>62.940301279405695</v>
      </c>
      <c r="K77" s="7">
        <v>73.648386950611695</v>
      </c>
      <c r="L77" s="7">
        <v>67.677967559596951</v>
      </c>
      <c r="M77" s="7">
        <v>65.672872137404568</v>
      </c>
      <c r="N77" s="7">
        <v>75.415497702909647</v>
      </c>
      <c r="O77" s="7">
        <v>73.302152466367716</v>
      </c>
      <c r="P77" s="7">
        <v>63.736170212765956</v>
      </c>
      <c r="Q77" s="7">
        <v>61.89</v>
      </c>
      <c r="R77" s="7">
        <v>78.177254164427723</v>
      </c>
      <c r="S77" s="7">
        <v>79.722372678250451</v>
      </c>
      <c r="T77" s="7">
        <v>89.430543710021325</v>
      </c>
      <c r="U77" s="7">
        <v>93.340644942294645</v>
      </c>
      <c r="V77" s="7">
        <v>143.65</v>
      </c>
      <c r="W77" s="7">
        <v>109.25650406504064</v>
      </c>
      <c r="X77" s="7">
        <v>83.549618320610691</v>
      </c>
      <c r="Y77" s="7">
        <v>82.429469808541953</v>
      </c>
      <c r="Z77" s="7">
        <v>66.63</v>
      </c>
      <c r="AA77" s="8">
        <v>67.309857920909295</v>
      </c>
    </row>
    <row r="78" spans="1:27" x14ac:dyDescent="0.25">
      <c r="B78" s="54"/>
      <c r="C78" s="6" t="s">
        <v>28</v>
      </c>
      <c r="D78" s="7">
        <v>0</v>
      </c>
      <c r="E78" s="7">
        <v>0</v>
      </c>
      <c r="F78" s="7">
        <v>82.08</v>
      </c>
      <c r="G78" s="7">
        <v>79.23</v>
      </c>
      <c r="H78" s="7">
        <v>71.75</v>
      </c>
      <c r="I78" s="7">
        <v>74.94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55"/>
      <c r="C79" s="9" t="s">
        <v>29</v>
      </c>
      <c r="D79" s="10">
        <v>0</v>
      </c>
      <c r="E79" s="10">
        <v>0</v>
      </c>
      <c r="F79" s="10">
        <v>246.24</v>
      </c>
      <c r="G79" s="10">
        <v>237.68</v>
      </c>
      <c r="H79" s="10">
        <v>215.24</v>
      </c>
      <c r="I79" s="10">
        <v>224.81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53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54"/>
      <c r="C81" s="6" t="s">
        <v>27</v>
      </c>
      <c r="D81" s="7">
        <v>91.6</v>
      </c>
      <c r="E81" s="7">
        <v>81.849999999999994</v>
      </c>
      <c r="F81" s="7">
        <v>0</v>
      </c>
      <c r="G81" s="7">
        <v>0</v>
      </c>
      <c r="H81" s="7">
        <v>0</v>
      </c>
      <c r="I81" s="7">
        <v>0</v>
      </c>
      <c r="J81" s="7">
        <v>54.02</v>
      </c>
      <c r="K81" s="7">
        <v>58.26</v>
      </c>
      <c r="L81" s="7">
        <v>80.388007850834157</v>
      </c>
      <c r="M81" s="7">
        <v>87.754374999999996</v>
      </c>
      <c r="N81" s="7">
        <v>74.631019736842106</v>
      </c>
      <c r="O81" s="7">
        <v>81.150461320085171</v>
      </c>
      <c r="P81" s="7">
        <v>71.475686900958479</v>
      </c>
      <c r="Q81" s="7">
        <v>77.990646900269553</v>
      </c>
      <c r="R81" s="7">
        <v>83.389167446211403</v>
      </c>
      <c r="S81" s="7">
        <v>85.907520564042301</v>
      </c>
      <c r="T81" s="7">
        <v>93.87581777445854</v>
      </c>
      <c r="U81" s="7">
        <v>109.99482941958351</v>
      </c>
      <c r="V81" s="7">
        <v>114.73834196891191</v>
      </c>
      <c r="W81" s="7">
        <v>98.885503355704699</v>
      </c>
      <c r="X81" s="7">
        <v>96.266821097647892</v>
      </c>
      <c r="Y81" s="7">
        <v>83.981701972242504</v>
      </c>
      <c r="Z81" s="7">
        <v>70.678333333333342</v>
      </c>
      <c r="AA81" s="8">
        <v>0</v>
      </c>
    </row>
    <row r="82" spans="1:27" x14ac:dyDescent="0.25">
      <c r="B82" s="54"/>
      <c r="C82" s="6" t="s">
        <v>28</v>
      </c>
      <c r="D82" s="7">
        <v>0</v>
      </c>
      <c r="E82" s="7">
        <v>0</v>
      </c>
      <c r="F82" s="7">
        <v>87.57</v>
      </c>
      <c r="G82" s="7">
        <v>86.28</v>
      </c>
      <c r="H82" s="7">
        <v>85.06</v>
      </c>
      <c r="I82" s="7">
        <v>87.94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79.45</v>
      </c>
    </row>
    <row r="83" spans="1:27" ht="15.75" thickBot="1" x14ac:dyDescent="0.3">
      <c r="B83" s="55"/>
      <c r="C83" s="9" t="s">
        <v>29</v>
      </c>
      <c r="D83" s="10">
        <v>0</v>
      </c>
      <c r="E83" s="10">
        <v>0</v>
      </c>
      <c r="F83" s="10">
        <v>262.7</v>
      </c>
      <c r="G83" s="10">
        <v>258.83</v>
      </c>
      <c r="H83" s="10">
        <v>255.18</v>
      </c>
      <c r="I83" s="10">
        <v>263.82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238.35</v>
      </c>
    </row>
    <row r="84" spans="1:27" ht="15.75" thickTop="1" x14ac:dyDescent="0.25">
      <c r="A84" s="5"/>
      <c r="B84" s="53" t="s">
        <v>61</v>
      </c>
      <c r="C84" s="6" t="s">
        <v>26</v>
      </c>
      <c r="D84" s="7">
        <v>185.33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402.31</v>
      </c>
      <c r="P84" s="7">
        <v>391.99</v>
      </c>
      <c r="Q84" s="7">
        <v>0</v>
      </c>
      <c r="R84" s="7">
        <v>431.63000000000005</v>
      </c>
      <c r="S84" s="7">
        <v>439.33257731958759</v>
      </c>
      <c r="T84" s="7">
        <v>461.16842203548077</v>
      </c>
      <c r="U84" s="7">
        <v>471.9831925264013</v>
      </c>
      <c r="V84" s="7">
        <v>0</v>
      </c>
      <c r="W84" s="7">
        <v>0</v>
      </c>
      <c r="X84" s="7">
        <v>0</v>
      </c>
      <c r="Y84" s="7">
        <v>0</v>
      </c>
      <c r="Z84" s="7">
        <v>299.89999999999998</v>
      </c>
      <c r="AA84" s="8">
        <v>239.54</v>
      </c>
    </row>
    <row r="85" spans="1:27" x14ac:dyDescent="0.25">
      <c r="B85" s="54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81</v>
      </c>
      <c r="K85" s="7">
        <v>94.1</v>
      </c>
      <c r="L85" s="7">
        <v>97.22</v>
      </c>
      <c r="M85" s="7">
        <v>92.56</v>
      </c>
      <c r="N85" s="7">
        <v>106.03080989876264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157.71</v>
      </c>
      <c r="W85" s="7">
        <v>145.1</v>
      </c>
      <c r="X85" s="7">
        <v>134.87</v>
      </c>
      <c r="Y85" s="7">
        <v>110.00000000000001</v>
      </c>
      <c r="Z85" s="7">
        <v>0</v>
      </c>
      <c r="AA85" s="8">
        <v>0</v>
      </c>
    </row>
    <row r="86" spans="1:27" x14ac:dyDescent="0.25">
      <c r="B86" s="54"/>
      <c r="C86" s="6" t="s">
        <v>28</v>
      </c>
      <c r="D86" s="7">
        <v>0</v>
      </c>
      <c r="E86" s="7">
        <v>60.09</v>
      </c>
      <c r="F86" s="7">
        <v>62.77</v>
      </c>
      <c r="G86" s="7">
        <v>58.98</v>
      </c>
      <c r="H86" s="7">
        <v>59.18</v>
      </c>
      <c r="I86" s="7">
        <v>81.44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151.16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55"/>
      <c r="C87" s="9" t="s">
        <v>29</v>
      </c>
      <c r="D87" s="10">
        <v>0</v>
      </c>
      <c r="E87" s="10">
        <v>180.27</v>
      </c>
      <c r="F87" s="10">
        <v>188.31</v>
      </c>
      <c r="G87" s="10">
        <v>176.93</v>
      </c>
      <c r="H87" s="10">
        <v>177.53</v>
      </c>
      <c r="I87" s="10">
        <v>244.31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453.48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53" t="s">
        <v>62</v>
      </c>
      <c r="C88" s="6" t="s">
        <v>26</v>
      </c>
      <c r="D88" s="7">
        <v>221.66000000000003</v>
      </c>
      <c r="E88" s="7">
        <v>190.61</v>
      </c>
      <c r="F88" s="7">
        <v>0</v>
      </c>
      <c r="G88" s="7">
        <v>0</v>
      </c>
      <c r="H88" s="7">
        <v>0</v>
      </c>
      <c r="I88" s="7">
        <v>0</v>
      </c>
      <c r="J88" s="7">
        <v>314.35421052631574</v>
      </c>
      <c r="K88" s="7">
        <v>0</v>
      </c>
      <c r="L88" s="7">
        <v>346.1946153846153</v>
      </c>
      <c r="M88" s="7">
        <v>343.35555555555555</v>
      </c>
      <c r="N88" s="7">
        <v>315.97633691132387</v>
      </c>
      <c r="O88" s="7">
        <v>337.19658385093157</v>
      </c>
      <c r="P88" s="7">
        <v>343.88928230560492</v>
      </c>
      <c r="Q88" s="7">
        <v>350.2672782011478</v>
      </c>
      <c r="R88" s="7">
        <v>349.53714860942029</v>
      </c>
      <c r="S88" s="7">
        <v>343.53071545859734</v>
      </c>
      <c r="T88" s="7">
        <v>356.49098880597018</v>
      </c>
      <c r="U88" s="7">
        <v>370.42430555555552</v>
      </c>
      <c r="V88" s="7">
        <v>406.97915699922663</v>
      </c>
      <c r="W88" s="7">
        <v>371.13778953556732</v>
      </c>
      <c r="X88" s="7">
        <v>338.83974093264243</v>
      </c>
      <c r="Y88" s="7">
        <v>263.89182598740706</v>
      </c>
      <c r="Z88" s="7">
        <v>243.89064226943384</v>
      </c>
      <c r="AA88" s="8">
        <v>186.185</v>
      </c>
    </row>
    <row r="89" spans="1:27" x14ac:dyDescent="0.25">
      <c r="B89" s="54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80.73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54"/>
      <c r="C90" s="6" t="s">
        <v>28</v>
      </c>
      <c r="D90" s="7">
        <v>0</v>
      </c>
      <c r="E90" s="7">
        <v>0</v>
      </c>
      <c r="F90" s="7">
        <v>49.99</v>
      </c>
      <c r="G90" s="7">
        <v>41.58</v>
      </c>
      <c r="H90" s="7">
        <v>46.59</v>
      </c>
      <c r="I90" s="7">
        <v>79.02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55"/>
      <c r="C91" s="9" t="s">
        <v>29</v>
      </c>
      <c r="D91" s="10">
        <v>0</v>
      </c>
      <c r="E91" s="10">
        <v>0</v>
      </c>
      <c r="F91" s="10">
        <v>149.96</v>
      </c>
      <c r="G91" s="10">
        <v>124.74</v>
      </c>
      <c r="H91" s="10">
        <v>139.77000000000001</v>
      </c>
      <c r="I91" s="10">
        <v>237.06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53" t="s">
        <v>63</v>
      </c>
      <c r="C92" s="6" t="s">
        <v>26</v>
      </c>
      <c r="D92" s="7">
        <v>155.81173913043477</v>
      </c>
      <c r="E92" s="7">
        <v>142.4025</v>
      </c>
      <c r="F92" s="7">
        <v>0</v>
      </c>
      <c r="G92" s="7">
        <v>0</v>
      </c>
      <c r="H92" s="7">
        <v>0</v>
      </c>
      <c r="I92" s="7">
        <v>0</v>
      </c>
      <c r="J92" s="7">
        <v>275.48630987376794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387.11</v>
      </c>
      <c r="R92" s="7">
        <v>390.10114754098362</v>
      </c>
      <c r="S92" s="7">
        <v>428.51000000000005</v>
      </c>
      <c r="T92" s="7">
        <v>462.31999999999994</v>
      </c>
      <c r="U92" s="7">
        <v>459.9899999999999</v>
      </c>
      <c r="V92" s="7">
        <v>471.23000000000008</v>
      </c>
      <c r="W92" s="7">
        <v>427.27824999999996</v>
      </c>
      <c r="X92" s="7">
        <v>0</v>
      </c>
      <c r="Y92" s="7">
        <v>0</v>
      </c>
      <c r="Z92" s="7">
        <v>316.81950207468878</v>
      </c>
      <c r="AA92" s="8">
        <v>0</v>
      </c>
    </row>
    <row r="93" spans="1:27" x14ac:dyDescent="0.25">
      <c r="B93" s="54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64.95</v>
      </c>
      <c r="J93" s="7">
        <v>0</v>
      </c>
      <c r="K93" s="7">
        <v>77.739999999999995</v>
      </c>
      <c r="L93" s="7">
        <v>0</v>
      </c>
      <c r="M93" s="7">
        <v>0</v>
      </c>
      <c r="N93" s="7">
        <v>111.79881844380404</v>
      </c>
      <c r="O93" s="7">
        <v>84.29</v>
      </c>
      <c r="P93" s="7">
        <v>81.150000000000006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142.36000000000001</v>
      </c>
      <c r="Y93" s="7">
        <v>133.25</v>
      </c>
      <c r="Z93" s="7">
        <v>0</v>
      </c>
      <c r="AA93" s="8">
        <v>88.1</v>
      </c>
    </row>
    <row r="94" spans="1:27" x14ac:dyDescent="0.25">
      <c r="B94" s="54"/>
      <c r="C94" s="6" t="s">
        <v>28</v>
      </c>
      <c r="D94" s="7">
        <v>0</v>
      </c>
      <c r="E94" s="7">
        <v>0</v>
      </c>
      <c r="F94" s="7">
        <v>47.66</v>
      </c>
      <c r="G94" s="7">
        <v>44.89</v>
      </c>
      <c r="H94" s="7">
        <v>47.76</v>
      </c>
      <c r="I94" s="7">
        <v>0</v>
      </c>
      <c r="J94" s="7">
        <v>0</v>
      </c>
      <c r="K94" s="7">
        <v>0</v>
      </c>
      <c r="L94" s="7">
        <v>134.28</v>
      </c>
      <c r="M94" s="7">
        <v>125.55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55"/>
      <c r="C95" s="9" t="s">
        <v>29</v>
      </c>
      <c r="D95" s="10">
        <v>0</v>
      </c>
      <c r="E95" s="10">
        <v>0</v>
      </c>
      <c r="F95" s="10">
        <v>142.97999999999999</v>
      </c>
      <c r="G95" s="10">
        <v>134.66</v>
      </c>
      <c r="H95" s="10">
        <v>143.28</v>
      </c>
      <c r="I95" s="10">
        <v>0</v>
      </c>
      <c r="J95" s="10">
        <v>0</v>
      </c>
      <c r="K95" s="10">
        <v>0</v>
      </c>
      <c r="L95" s="10">
        <v>402.83</v>
      </c>
      <c r="M95" s="10">
        <v>376.65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53" t="s">
        <v>64</v>
      </c>
      <c r="C96" s="6" t="s">
        <v>26</v>
      </c>
      <c r="D96" s="7">
        <v>0</v>
      </c>
      <c r="E96" s="7">
        <v>254.16</v>
      </c>
      <c r="F96" s="7">
        <v>0</v>
      </c>
      <c r="G96" s="7">
        <v>0</v>
      </c>
      <c r="H96" s="7">
        <v>0</v>
      </c>
      <c r="I96" s="7">
        <v>0</v>
      </c>
      <c r="J96" s="7">
        <v>471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325.64999999999992</v>
      </c>
      <c r="AA96" s="8">
        <v>291.89</v>
      </c>
    </row>
    <row r="97" spans="1:27" x14ac:dyDescent="0.25">
      <c r="B97" s="54"/>
      <c r="C97" s="6" t="s">
        <v>27</v>
      </c>
      <c r="D97" s="7">
        <v>49.266666666666666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96.79</v>
      </c>
      <c r="L97" s="7">
        <v>178.6</v>
      </c>
      <c r="M97" s="7">
        <v>147.47</v>
      </c>
      <c r="N97" s="7">
        <v>147.51</v>
      </c>
      <c r="O97" s="7">
        <v>144.94999999999999</v>
      </c>
      <c r="P97" s="7">
        <v>139.80000000000001</v>
      </c>
      <c r="Q97" s="7">
        <v>139.98999999999998</v>
      </c>
      <c r="R97" s="7">
        <v>146.10999999999999</v>
      </c>
      <c r="S97" s="7">
        <v>159.78</v>
      </c>
      <c r="T97" s="7">
        <v>182.2</v>
      </c>
      <c r="U97" s="7">
        <v>181.48</v>
      </c>
      <c r="V97" s="7">
        <v>179.74999999999997</v>
      </c>
      <c r="W97" s="7">
        <v>149.08000000000001</v>
      </c>
      <c r="X97" s="7">
        <v>130.78</v>
      </c>
      <c r="Y97" s="7">
        <v>114.96999999999998</v>
      </c>
      <c r="Z97" s="7">
        <v>0</v>
      </c>
      <c r="AA97" s="8">
        <v>0</v>
      </c>
    </row>
    <row r="98" spans="1:27" x14ac:dyDescent="0.25">
      <c r="B98" s="54"/>
      <c r="C98" s="6" t="s">
        <v>28</v>
      </c>
      <c r="D98" s="7">
        <v>0</v>
      </c>
      <c r="E98" s="7">
        <v>0</v>
      </c>
      <c r="F98" s="7">
        <v>81.48</v>
      </c>
      <c r="G98" s="7">
        <v>77.599999999999994</v>
      </c>
      <c r="H98" s="7">
        <v>87.36</v>
      </c>
      <c r="I98" s="7">
        <v>103.5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55"/>
      <c r="C99" s="9" t="s">
        <v>29</v>
      </c>
      <c r="D99" s="10">
        <v>0</v>
      </c>
      <c r="E99" s="10">
        <v>0</v>
      </c>
      <c r="F99" s="10">
        <v>244.43</v>
      </c>
      <c r="G99" s="10">
        <v>232.79</v>
      </c>
      <c r="H99" s="10">
        <v>262.08</v>
      </c>
      <c r="I99" s="10">
        <v>310.49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53" t="s">
        <v>65</v>
      </c>
      <c r="C100" s="6" t="s">
        <v>26</v>
      </c>
      <c r="D100" s="7">
        <v>263.27865831842576</v>
      </c>
      <c r="E100" s="7">
        <v>262.79000000000002</v>
      </c>
      <c r="F100" s="7">
        <v>0</v>
      </c>
      <c r="G100" s="7">
        <v>0</v>
      </c>
      <c r="H100" s="7">
        <v>0</v>
      </c>
      <c r="I100" s="7">
        <v>0</v>
      </c>
      <c r="J100" s="7">
        <v>425.87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404.87999999999994</v>
      </c>
      <c r="AA100" s="8">
        <v>339.05</v>
      </c>
    </row>
    <row r="101" spans="1:27" x14ac:dyDescent="0.25">
      <c r="B101" s="54"/>
      <c r="C101" s="6" t="s">
        <v>27</v>
      </c>
      <c r="D101" s="7">
        <v>0</v>
      </c>
      <c r="E101" s="7">
        <v>0</v>
      </c>
      <c r="F101" s="7">
        <v>81.540000000000006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152.85</v>
      </c>
      <c r="N101" s="7">
        <v>148.74</v>
      </c>
      <c r="O101" s="7">
        <v>152.07</v>
      </c>
      <c r="P101" s="7">
        <v>104.91139588100687</v>
      </c>
      <c r="Q101" s="7">
        <v>98.993544190219836</v>
      </c>
      <c r="R101" s="7">
        <v>103.09897920604915</v>
      </c>
      <c r="S101" s="7">
        <v>120.05752136752136</v>
      </c>
      <c r="T101" s="7">
        <v>101.6220955882353</v>
      </c>
      <c r="U101" s="7">
        <v>117.94019607843136</v>
      </c>
      <c r="V101" s="7">
        <v>108.41379269023369</v>
      </c>
      <c r="W101" s="7">
        <v>162.26000000000002</v>
      </c>
      <c r="X101" s="7">
        <v>144.42000000000002</v>
      </c>
      <c r="Y101" s="7">
        <v>133.16</v>
      </c>
      <c r="Z101" s="7">
        <v>0</v>
      </c>
      <c r="AA101" s="8">
        <v>0</v>
      </c>
    </row>
    <row r="102" spans="1:27" x14ac:dyDescent="0.25">
      <c r="B102" s="54"/>
      <c r="C102" s="6" t="s">
        <v>28</v>
      </c>
      <c r="D102" s="7">
        <v>0</v>
      </c>
      <c r="E102" s="7">
        <v>0</v>
      </c>
      <c r="F102" s="7">
        <v>0</v>
      </c>
      <c r="G102" s="7">
        <v>75.91</v>
      </c>
      <c r="H102" s="7">
        <v>87.17</v>
      </c>
      <c r="I102" s="7">
        <v>111.54</v>
      </c>
      <c r="J102" s="7">
        <v>0</v>
      </c>
      <c r="K102" s="7">
        <v>153.41</v>
      </c>
      <c r="L102" s="7">
        <v>159.97999999999999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55"/>
      <c r="C103" s="9" t="s">
        <v>29</v>
      </c>
      <c r="D103" s="10">
        <v>0</v>
      </c>
      <c r="E103" s="10">
        <v>0</v>
      </c>
      <c r="F103" s="10">
        <v>0</v>
      </c>
      <c r="G103" s="10">
        <v>227.73</v>
      </c>
      <c r="H103" s="10">
        <v>261.51</v>
      </c>
      <c r="I103" s="10">
        <v>334.61</v>
      </c>
      <c r="J103" s="10">
        <v>0</v>
      </c>
      <c r="K103" s="10">
        <v>460.22</v>
      </c>
      <c r="L103" s="10">
        <v>479.93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53" t="s">
        <v>66</v>
      </c>
      <c r="C104" s="6" t="s">
        <v>26</v>
      </c>
      <c r="D104" s="7">
        <v>294.42159793814437</v>
      </c>
      <c r="E104" s="7">
        <v>316.05</v>
      </c>
      <c r="F104" s="7">
        <v>261.73</v>
      </c>
      <c r="G104" s="7">
        <v>0</v>
      </c>
      <c r="H104" s="7">
        <v>0</v>
      </c>
      <c r="I104" s="7">
        <v>275.45809523809527</v>
      </c>
      <c r="J104" s="7">
        <v>279.37259259259258</v>
      </c>
      <c r="K104" s="7">
        <v>0</v>
      </c>
      <c r="L104" s="7">
        <v>344.42500000000001</v>
      </c>
      <c r="M104" s="7">
        <v>415.67643811219943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432.3</v>
      </c>
      <c r="U104" s="7">
        <v>473.88000000000005</v>
      </c>
      <c r="V104" s="7">
        <v>459.15</v>
      </c>
      <c r="W104" s="7">
        <v>405.12</v>
      </c>
      <c r="X104" s="7">
        <v>348.33</v>
      </c>
      <c r="Y104" s="7">
        <v>0</v>
      </c>
      <c r="Z104" s="7">
        <v>279.27648578811369</v>
      </c>
      <c r="AA104" s="8">
        <v>243.50631965707288</v>
      </c>
    </row>
    <row r="105" spans="1:27" x14ac:dyDescent="0.25">
      <c r="B105" s="54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68.62</v>
      </c>
      <c r="L105" s="7">
        <v>0</v>
      </c>
      <c r="M105" s="7">
        <v>0</v>
      </c>
      <c r="N105" s="7">
        <v>103.92711077844311</v>
      </c>
      <c r="O105" s="7">
        <v>89.449574468085103</v>
      </c>
      <c r="P105" s="7">
        <v>81.348610067618338</v>
      </c>
      <c r="Q105" s="7">
        <v>76.819607486352993</v>
      </c>
      <c r="R105" s="7">
        <v>77.48</v>
      </c>
      <c r="S105" s="7">
        <v>79.41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106.69</v>
      </c>
      <c r="Z105" s="7">
        <v>0</v>
      </c>
      <c r="AA105" s="8">
        <v>0</v>
      </c>
    </row>
    <row r="106" spans="1:27" x14ac:dyDescent="0.25">
      <c r="B106" s="54"/>
      <c r="C106" s="6" t="s">
        <v>28</v>
      </c>
      <c r="D106" s="7">
        <v>0</v>
      </c>
      <c r="E106" s="7">
        <v>0</v>
      </c>
      <c r="F106" s="7">
        <v>0</v>
      </c>
      <c r="G106" s="7">
        <v>100</v>
      </c>
      <c r="H106" s="7">
        <v>99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55"/>
      <c r="C107" s="9" t="s">
        <v>29</v>
      </c>
      <c r="D107" s="10">
        <v>0</v>
      </c>
      <c r="E107" s="10">
        <v>0</v>
      </c>
      <c r="F107" s="10">
        <v>0</v>
      </c>
      <c r="G107" s="10">
        <v>300</v>
      </c>
      <c r="H107" s="10">
        <v>296.99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53" t="s">
        <v>67</v>
      </c>
      <c r="C108" s="6" t="s">
        <v>26</v>
      </c>
      <c r="D108" s="7">
        <v>195.29219132369298</v>
      </c>
      <c r="E108" s="7">
        <v>178.98617947747061</v>
      </c>
      <c r="F108" s="7">
        <v>183.02</v>
      </c>
      <c r="G108" s="7">
        <v>0</v>
      </c>
      <c r="H108" s="7">
        <v>0</v>
      </c>
      <c r="I108" s="7">
        <v>0</v>
      </c>
      <c r="J108" s="7">
        <v>168.77</v>
      </c>
      <c r="K108" s="7">
        <v>0</v>
      </c>
      <c r="L108" s="7">
        <v>219.46123314065511</v>
      </c>
      <c r="M108" s="7">
        <v>236.66207331493888</v>
      </c>
      <c r="N108" s="7">
        <v>243.2404220873085</v>
      </c>
      <c r="O108" s="7">
        <v>265.15895704112108</v>
      </c>
      <c r="P108" s="7">
        <v>257.66132233048313</v>
      </c>
      <c r="Q108" s="7">
        <v>253.03082319925161</v>
      </c>
      <c r="R108" s="7">
        <v>258.4112810625536</v>
      </c>
      <c r="S108" s="7">
        <v>266.15677363021172</v>
      </c>
      <c r="T108" s="7">
        <v>307.93999999999994</v>
      </c>
      <c r="U108" s="7">
        <v>329.33</v>
      </c>
      <c r="V108" s="7">
        <v>345.31084317032037</v>
      </c>
      <c r="W108" s="7">
        <v>316.57397987339715</v>
      </c>
      <c r="X108" s="7">
        <v>291.76638128157407</v>
      </c>
      <c r="Y108" s="7">
        <v>267.5378547473112</v>
      </c>
      <c r="Z108" s="7">
        <v>235.2521628838451</v>
      </c>
      <c r="AA108" s="8">
        <v>213.52500757002272</v>
      </c>
    </row>
    <row r="109" spans="1:27" x14ac:dyDescent="0.25">
      <c r="B109" s="54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44.26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54"/>
      <c r="C110" s="6" t="s">
        <v>28</v>
      </c>
      <c r="D110" s="7">
        <v>0</v>
      </c>
      <c r="E110" s="7">
        <v>0</v>
      </c>
      <c r="F110" s="7">
        <v>0</v>
      </c>
      <c r="G110" s="7">
        <v>49.7</v>
      </c>
      <c r="H110" s="7">
        <v>49.7</v>
      </c>
      <c r="I110" s="7">
        <v>52.82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55"/>
      <c r="C111" s="9" t="s">
        <v>29</v>
      </c>
      <c r="D111" s="10">
        <v>0</v>
      </c>
      <c r="E111" s="10">
        <v>0</v>
      </c>
      <c r="F111" s="10">
        <v>0</v>
      </c>
      <c r="G111" s="10">
        <v>149.1</v>
      </c>
      <c r="H111" s="10">
        <v>149.1</v>
      </c>
      <c r="I111" s="10">
        <v>158.46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53" t="s">
        <v>68</v>
      </c>
      <c r="C112" s="6" t="s">
        <v>26</v>
      </c>
      <c r="D112" s="7">
        <v>189.97532270311314</v>
      </c>
      <c r="E112" s="7">
        <v>181.16591188945134</v>
      </c>
      <c r="F112" s="7">
        <v>177.45999999999998</v>
      </c>
      <c r="G112" s="7">
        <v>165.4</v>
      </c>
      <c r="H112" s="7">
        <v>0</v>
      </c>
      <c r="I112" s="7">
        <v>217.75</v>
      </c>
      <c r="J112" s="7">
        <v>348.2617073170731</v>
      </c>
      <c r="K112" s="7">
        <v>432.04333333333341</v>
      </c>
      <c r="L112" s="7">
        <v>474.15273384763731</v>
      </c>
      <c r="M112" s="7">
        <v>502.79884889074924</v>
      </c>
      <c r="N112" s="7">
        <v>491.34041678091575</v>
      </c>
      <c r="O112" s="7">
        <v>491.18391976800388</v>
      </c>
      <c r="P112" s="7">
        <v>471.63188497593109</v>
      </c>
      <c r="Q112" s="7">
        <v>486.17777176852348</v>
      </c>
      <c r="R112" s="7">
        <v>506.04517159056991</v>
      </c>
      <c r="S112" s="7">
        <v>520.27831683168313</v>
      </c>
      <c r="T112" s="7">
        <v>549.12574209245736</v>
      </c>
      <c r="U112" s="7">
        <v>541.09295480732305</v>
      </c>
      <c r="V112" s="7">
        <v>520.7125675675677</v>
      </c>
      <c r="W112" s="7">
        <v>500.03508917461636</v>
      </c>
      <c r="X112" s="7">
        <v>443.39184955141479</v>
      </c>
      <c r="Y112" s="7">
        <v>406.31518624641842</v>
      </c>
      <c r="Z112" s="7">
        <v>393.54170196478697</v>
      </c>
      <c r="AA112" s="8">
        <v>342.72088806116449</v>
      </c>
    </row>
    <row r="113" spans="1:27" x14ac:dyDescent="0.25">
      <c r="B113" s="54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54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65.47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55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196.4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53" t="s">
        <v>69</v>
      </c>
      <c r="C116" s="6" t="s">
        <v>26</v>
      </c>
      <c r="D116" s="7">
        <v>357.29482466063354</v>
      </c>
      <c r="E116" s="7">
        <v>335.92564270152502</v>
      </c>
      <c r="F116" s="7">
        <v>342.47257270693507</v>
      </c>
      <c r="G116" s="7">
        <v>293.07833333333332</v>
      </c>
      <c r="H116" s="7">
        <v>304.51380952380947</v>
      </c>
      <c r="I116" s="7">
        <v>358.4224925816024</v>
      </c>
      <c r="J116" s="7">
        <v>411.51266506602639</v>
      </c>
      <c r="K116" s="7">
        <v>594.33000000000004</v>
      </c>
      <c r="L116" s="7">
        <v>606.18416202155333</v>
      </c>
      <c r="M116" s="7">
        <v>603.68109757931131</v>
      </c>
      <c r="N116" s="7">
        <v>602.73977448453604</v>
      </c>
      <c r="O116" s="7">
        <v>602.0765539803707</v>
      </c>
      <c r="P116" s="7">
        <v>578.4911445783132</v>
      </c>
      <c r="Q116" s="7">
        <v>575.20549079754596</v>
      </c>
      <c r="R116" s="7">
        <v>600.45376246465241</v>
      </c>
      <c r="S116" s="7">
        <v>585.88200000000006</v>
      </c>
      <c r="T116" s="7">
        <v>690.06</v>
      </c>
      <c r="U116" s="7">
        <v>751.65</v>
      </c>
      <c r="V116" s="7">
        <v>730.29000000000008</v>
      </c>
      <c r="W116" s="7">
        <v>695.73000000000013</v>
      </c>
      <c r="X116" s="7">
        <v>550.85648503453592</v>
      </c>
      <c r="Y116" s="7">
        <v>502.34999999999997</v>
      </c>
      <c r="Z116" s="7">
        <v>414.82534207727758</v>
      </c>
      <c r="AA116" s="8">
        <v>369.59315789473692</v>
      </c>
    </row>
    <row r="117" spans="1:27" x14ac:dyDescent="0.25">
      <c r="B117" s="54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54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55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53" t="s">
        <v>70</v>
      </c>
      <c r="C120" s="6" t="s">
        <v>26</v>
      </c>
      <c r="D120" s="7">
        <v>390.55862040133781</v>
      </c>
      <c r="E120" s="7">
        <v>419.75999999999993</v>
      </c>
      <c r="F120" s="7">
        <v>401.48</v>
      </c>
      <c r="G120" s="7">
        <v>396.14</v>
      </c>
      <c r="H120" s="7">
        <v>401.45</v>
      </c>
      <c r="I120" s="7">
        <v>390.35346234553515</v>
      </c>
      <c r="J120" s="7">
        <v>466.56421157684628</v>
      </c>
      <c r="K120" s="7">
        <v>651.65</v>
      </c>
      <c r="L120" s="7">
        <v>701.17282850779497</v>
      </c>
      <c r="M120" s="7">
        <v>622.14805555555563</v>
      </c>
      <c r="N120" s="7">
        <v>674.79786742259046</v>
      </c>
      <c r="O120" s="7">
        <v>718.59015995587424</v>
      </c>
      <c r="P120" s="7">
        <v>639.71746704666907</v>
      </c>
      <c r="Q120" s="7">
        <v>639.96531914893615</v>
      </c>
      <c r="R120" s="7">
        <v>691.18749026154705</v>
      </c>
      <c r="S120" s="7">
        <v>683.31847769028877</v>
      </c>
      <c r="T120" s="7">
        <v>713.04988123515432</v>
      </c>
      <c r="U120" s="7">
        <v>750.52723677941879</v>
      </c>
      <c r="V120" s="7">
        <v>695.69511228533679</v>
      </c>
      <c r="W120" s="7">
        <v>693.24119001919394</v>
      </c>
      <c r="X120" s="7">
        <v>622.33980769230766</v>
      </c>
      <c r="Y120" s="7">
        <v>500.27160707836765</v>
      </c>
      <c r="Z120" s="7">
        <v>454.80115805946781</v>
      </c>
      <c r="AA120" s="8">
        <v>344.29419580419591</v>
      </c>
    </row>
    <row r="121" spans="1:27" x14ac:dyDescent="0.25">
      <c r="B121" s="54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54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55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C124" s="12"/>
    </row>
    <row r="133" spans="26:26" x14ac:dyDescent="0.25">
      <c r="Z133"/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73FA-F3EE-4FD8-B978-F193B66B11C6}">
  <sheetPr codeName="Sheet16"/>
  <dimension ref="A1:G130"/>
  <sheetViews>
    <sheetView workbookViewId="0">
      <selection activeCell="A32" sqref="A32:XF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3" t="s">
        <v>30</v>
      </c>
      <c r="B1" s="14" t="s">
        <v>31</v>
      </c>
      <c r="C1" s="14" t="s">
        <v>32</v>
      </c>
      <c r="D1" s="15" t="s">
        <v>33</v>
      </c>
      <c r="E1"/>
    </row>
    <row r="2" spans="1:5" ht="15" customHeight="1" thickTop="1" thickBot="1" x14ac:dyDescent="0.3">
      <c r="A2" s="16" t="str">
        <f>'Angazirana aFRR energija'!B4</f>
        <v>01.11.2022</v>
      </c>
      <c r="B2" s="17" t="s">
        <v>34</v>
      </c>
      <c r="C2" s="17">
        <v>1</v>
      </c>
      <c r="D2" s="18">
        <v>61.694499999999998</v>
      </c>
    </row>
    <row r="3" spans="1:5" ht="15" customHeight="1" thickTop="1" thickBot="1" x14ac:dyDescent="0.3">
      <c r="A3" s="16" t="str">
        <f>'Angazirana aFRR energija'!B5</f>
        <v>02.11.2022</v>
      </c>
      <c r="B3" s="17" t="s">
        <v>34</v>
      </c>
      <c r="C3" s="17">
        <v>1</v>
      </c>
      <c r="D3" s="18">
        <v>61.695</v>
      </c>
    </row>
    <row r="4" spans="1:5" ht="15.75" customHeight="1" thickTop="1" thickBot="1" x14ac:dyDescent="0.3">
      <c r="A4" s="16" t="str">
        <f>'Angazirana aFRR energija'!B6</f>
        <v>03.11.2022</v>
      </c>
      <c r="B4" s="17" t="s">
        <v>34</v>
      </c>
      <c r="C4" s="17">
        <v>1</v>
      </c>
      <c r="D4" s="18">
        <v>61.695</v>
      </c>
    </row>
    <row r="5" spans="1:5" ht="15" customHeight="1" thickTop="1" thickBot="1" x14ac:dyDescent="0.3">
      <c r="A5" s="16" t="str">
        <f>'Angazirana aFRR energija'!B7</f>
        <v>04.11.2022</v>
      </c>
      <c r="B5" s="17" t="s">
        <v>34</v>
      </c>
      <c r="C5" s="17">
        <v>1</v>
      </c>
      <c r="D5" s="18">
        <v>61.695700000000002</v>
      </c>
    </row>
    <row r="6" spans="1:5" ht="15" customHeight="1" thickTop="1" thickBot="1" x14ac:dyDescent="0.3">
      <c r="A6" s="16" t="str">
        <f>'Angazirana aFRR energija'!B8</f>
        <v>05.11.2022</v>
      </c>
      <c r="B6" s="17" t="s">
        <v>34</v>
      </c>
      <c r="C6" s="17">
        <v>1</v>
      </c>
      <c r="D6" s="18">
        <v>61.695</v>
      </c>
    </row>
    <row r="7" spans="1:5" ht="15" customHeight="1" thickTop="1" thickBot="1" x14ac:dyDescent="0.3">
      <c r="A7" s="16" t="str">
        <f>'Angazirana aFRR energija'!B9</f>
        <v>06.11.2022</v>
      </c>
      <c r="B7" s="17" t="s">
        <v>34</v>
      </c>
      <c r="C7" s="17">
        <v>1</v>
      </c>
      <c r="D7" s="18">
        <v>61.695</v>
      </c>
    </row>
    <row r="8" spans="1:5" ht="15.75" customHeight="1" thickTop="1" thickBot="1" x14ac:dyDescent="0.3">
      <c r="A8" s="16" t="str">
        <f>'Angazirana aFRR energija'!B10</f>
        <v>07.11.2022</v>
      </c>
      <c r="B8" s="17" t="s">
        <v>34</v>
      </c>
      <c r="C8" s="17">
        <v>1</v>
      </c>
      <c r="D8" s="18">
        <v>61.695</v>
      </c>
    </row>
    <row r="9" spans="1:5" ht="15" customHeight="1" thickTop="1" thickBot="1" x14ac:dyDescent="0.3">
      <c r="A9" s="16" t="str">
        <f>'Angazirana aFRR energija'!B11</f>
        <v>08.11.2022</v>
      </c>
      <c r="B9" s="17" t="s">
        <v>34</v>
      </c>
      <c r="C9" s="17">
        <v>1</v>
      </c>
      <c r="D9" s="18">
        <v>61.694699999999997</v>
      </c>
    </row>
    <row r="10" spans="1:5" ht="15" customHeight="1" thickTop="1" thickBot="1" x14ac:dyDescent="0.3">
      <c r="A10" s="16" t="str">
        <f>'Angazirana aFRR energija'!B12</f>
        <v>09.11.2022</v>
      </c>
      <c r="B10" s="17" t="s">
        <v>34</v>
      </c>
      <c r="C10" s="17">
        <v>1</v>
      </c>
      <c r="D10" s="18">
        <v>61.6965</v>
      </c>
    </row>
    <row r="11" spans="1:5" ht="15" customHeight="1" thickTop="1" thickBot="1" x14ac:dyDescent="0.3">
      <c r="A11" s="16" t="str">
        <f>'Angazirana aFRR energija'!B13</f>
        <v>10.11.2022</v>
      </c>
      <c r="B11" s="17" t="s">
        <v>34</v>
      </c>
      <c r="C11" s="17">
        <v>1</v>
      </c>
      <c r="D11" s="18">
        <v>61.695</v>
      </c>
    </row>
    <row r="12" spans="1:5" ht="15.75" customHeight="1" thickTop="1" thickBot="1" x14ac:dyDescent="0.3">
      <c r="A12" s="16" t="str">
        <f>'Angazirana aFRR energija'!B14</f>
        <v>11.11.2022</v>
      </c>
      <c r="B12" s="17" t="s">
        <v>34</v>
      </c>
      <c r="C12" s="17">
        <v>1</v>
      </c>
      <c r="D12" s="18">
        <v>61.694499999999998</v>
      </c>
    </row>
    <row r="13" spans="1:5" ht="15" customHeight="1" thickTop="1" thickBot="1" x14ac:dyDescent="0.3">
      <c r="A13" s="16" t="str">
        <f>'Angazirana aFRR energija'!B15</f>
        <v>12.11.2022</v>
      </c>
      <c r="B13" s="17" t="s">
        <v>34</v>
      </c>
      <c r="C13" s="17">
        <v>1</v>
      </c>
      <c r="D13" s="18">
        <v>61.694299999999998</v>
      </c>
    </row>
    <row r="14" spans="1:5" ht="15" customHeight="1" thickTop="1" thickBot="1" x14ac:dyDescent="0.3">
      <c r="A14" s="16" t="str">
        <f>'Angazirana aFRR energija'!B16</f>
        <v>13.11.2022</v>
      </c>
      <c r="B14" s="17" t="s">
        <v>34</v>
      </c>
      <c r="C14" s="17">
        <v>1</v>
      </c>
      <c r="D14" s="18">
        <v>61.694299999999998</v>
      </c>
    </row>
    <row r="15" spans="1:5" ht="15" customHeight="1" thickTop="1" thickBot="1" x14ac:dyDescent="0.3">
      <c r="A15" s="16" t="str">
        <f>'Angazirana aFRR energija'!B17</f>
        <v>14.11.2022</v>
      </c>
      <c r="B15" s="17" t="s">
        <v>34</v>
      </c>
      <c r="C15" s="17">
        <v>1</v>
      </c>
      <c r="D15" s="18">
        <v>61.694299999999998</v>
      </c>
    </row>
    <row r="16" spans="1:5" ht="15.75" customHeight="1" thickTop="1" thickBot="1" x14ac:dyDescent="0.3">
      <c r="A16" s="16" t="str">
        <f>'Angazirana aFRR energija'!B18</f>
        <v>15.11.2022</v>
      </c>
      <c r="B16" s="17" t="s">
        <v>34</v>
      </c>
      <c r="C16" s="17">
        <v>1</v>
      </c>
      <c r="D16" s="18">
        <v>61.695</v>
      </c>
    </row>
    <row r="17" spans="1:4" ht="15" customHeight="1" thickTop="1" thickBot="1" x14ac:dyDescent="0.3">
      <c r="A17" s="16" t="str">
        <f>'Angazirana aFRR energija'!B19</f>
        <v>16.11.2022</v>
      </c>
      <c r="B17" s="17" t="s">
        <v>34</v>
      </c>
      <c r="C17" s="17">
        <v>1</v>
      </c>
      <c r="D17" s="18">
        <v>61.695</v>
      </c>
    </row>
    <row r="18" spans="1:4" ht="15" customHeight="1" thickTop="1" thickBot="1" x14ac:dyDescent="0.3">
      <c r="A18" s="16" t="str">
        <f>'Angazirana aFRR energija'!B20</f>
        <v>17.11.2022</v>
      </c>
      <c r="B18" s="17" t="s">
        <v>34</v>
      </c>
      <c r="C18" s="17">
        <v>1</v>
      </c>
      <c r="D18" s="18">
        <v>61.695</v>
      </c>
    </row>
    <row r="19" spans="1:4" ht="15" customHeight="1" thickTop="1" thickBot="1" x14ac:dyDescent="0.3">
      <c r="A19" s="16" t="str">
        <f>'Angazirana aFRR energija'!B21</f>
        <v>18.11.2022</v>
      </c>
      <c r="B19" s="17" t="s">
        <v>34</v>
      </c>
      <c r="C19" s="17">
        <v>1</v>
      </c>
      <c r="D19" s="18">
        <v>61.696300000000001</v>
      </c>
    </row>
    <row r="20" spans="1:4" ht="15.75" customHeight="1" thickTop="1" thickBot="1" x14ac:dyDescent="0.3">
      <c r="A20" s="16" t="str">
        <f>'Angazirana aFRR energija'!B22</f>
        <v>19.11.2022</v>
      </c>
      <c r="B20" s="17" t="s">
        <v>34</v>
      </c>
      <c r="C20" s="17">
        <v>1</v>
      </c>
      <c r="D20" s="18">
        <v>61.696599999999997</v>
      </c>
    </row>
    <row r="21" spans="1:4" ht="15" customHeight="1" thickTop="1" thickBot="1" x14ac:dyDescent="0.3">
      <c r="A21" s="16" t="str">
        <f>'Angazirana aFRR energija'!B23</f>
        <v>20.11.2022</v>
      </c>
      <c r="B21" s="17" t="s">
        <v>34</v>
      </c>
      <c r="C21" s="17">
        <v>1</v>
      </c>
      <c r="D21" s="18">
        <v>61.696599999999997</v>
      </c>
    </row>
    <row r="22" spans="1:4" ht="15.75" customHeight="1" thickTop="1" thickBot="1" x14ac:dyDescent="0.3">
      <c r="A22" s="16" t="str">
        <f>'Angazirana aFRR energija'!B24</f>
        <v>21.11.2022</v>
      </c>
      <c r="B22" s="17" t="s">
        <v>34</v>
      </c>
      <c r="C22" s="17">
        <v>1</v>
      </c>
      <c r="D22" s="18">
        <v>61.696599999999997</v>
      </c>
    </row>
    <row r="23" spans="1:4" ht="15" customHeight="1" thickTop="1" thickBot="1" x14ac:dyDescent="0.3">
      <c r="A23" s="16" t="str">
        <f>'Angazirana aFRR energija'!B25</f>
        <v>22.11.2022</v>
      </c>
      <c r="B23" s="17" t="s">
        <v>34</v>
      </c>
      <c r="C23" s="17">
        <v>1</v>
      </c>
      <c r="D23" s="18">
        <v>61.695</v>
      </c>
    </row>
    <row r="24" spans="1:4" ht="15.75" customHeight="1" thickTop="1" thickBot="1" x14ac:dyDescent="0.3">
      <c r="A24" s="16" t="str">
        <f>'Angazirana aFRR energija'!B26</f>
        <v>23.11.2022</v>
      </c>
      <c r="B24" s="17" t="s">
        <v>34</v>
      </c>
      <c r="C24" s="17">
        <v>1</v>
      </c>
      <c r="D24" s="18">
        <v>61.695799999999998</v>
      </c>
    </row>
    <row r="25" spans="1:4" ht="15" customHeight="1" thickTop="1" thickBot="1" x14ac:dyDescent="0.3">
      <c r="A25" s="16" t="str">
        <f>'Angazirana aFRR energija'!B27</f>
        <v>24.11.2022</v>
      </c>
      <c r="B25" s="17" t="s">
        <v>34</v>
      </c>
      <c r="C25" s="17">
        <v>1</v>
      </c>
      <c r="D25" s="18">
        <v>61.694200000000002</v>
      </c>
    </row>
    <row r="26" spans="1:4" ht="15" customHeight="1" thickTop="1" thickBot="1" x14ac:dyDescent="0.3">
      <c r="A26" s="16" t="str">
        <f>'Angazirana aFRR energija'!B28</f>
        <v>25.11.2022</v>
      </c>
      <c r="B26" s="17" t="s">
        <v>34</v>
      </c>
      <c r="C26" s="17">
        <v>1</v>
      </c>
      <c r="D26" s="18">
        <v>61.695599999999999</v>
      </c>
    </row>
    <row r="27" spans="1:4" ht="16.5" customHeight="1" thickTop="1" thickBot="1" x14ac:dyDescent="0.3">
      <c r="A27" s="16" t="str">
        <f>'Angazirana aFRR energija'!B29</f>
        <v>26.11.2022</v>
      </c>
      <c r="B27" s="17" t="s">
        <v>34</v>
      </c>
      <c r="C27" s="17">
        <v>1</v>
      </c>
      <c r="D27" s="18">
        <v>61.695</v>
      </c>
    </row>
    <row r="28" spans="1:4" ht="17.25" thickTop="1" thickBot="1" x14ac:dyDescent="0.3">
      <c r="A28" s="16" t="str">
        <f>'Angazirana aFRR energija'!B30</f>
        <v>27.11.2022</v>
      </c>
      <c r="B28" s="17" t="s">
        <v>34</v>
      </c>
      <c r="C28" s="17">
        <v>1</v>
      </c>
      <c r="D28" s="18">
        <v>61.695</v>
      </c>
    </row>
    <row r="29" spans="1:4" ht="17.25" thickTop="1" thickBot="1" x14ac:dyDescent="0.3">
      <c r="A29" s="16" t="str">
        <f>'Angazirana aFRR energija'!B31</f>
        <v>28.11.2022</v>
      </c>
      <c r="B29" s="17" t="s">
        <v>34</v>
      </c>
      <c r="C29" s="17">
        <v>1</v>
      </c>
      <c r="D29" s="18">
        <v>61.695</v>
      </c>
    </row>
    <row r="30" spans="1:4" ht="17.25" thickTop="1" thickBot="1" x14ac:dyDescent="0.3">
      <c r="A30" s="16" t="str">
        <f>'Angazirana aFRR energija'!B32</f>
        <v>29.11.2022</v>
      </c>
      <c r="B30" s="17" t="s">
        <v>34</v>
      </c>
      <c r="C30" s="17">
        <v>1</v>
      </c>
      <c r="D30" s="18">
        <v>61.695</v>
      </c>
    </row>
    <row r="31" spans="1:4" ht="17.25" thickTop="1" thickBot="1" x14ac:dyDescent="0.3">
      <c r="A31" s="16" t="str">
        <f>'Angazirana aFRR energija'!B33</f>
        <v>30.11.2022</v>
      </c>
      <c r="B31" s="17" t="s">
        <v>34</v>
      </c>
      <c r="C31" s="17">
        <v>1</v>
      </c>
      <c r="D31" s="18">
        <v>61.695</v>
      </c>
    </row>
    <row r="32" spans="1:4" ht="15.75" thickTop="1" x14ac:dyDescent="0.25"/>
    <row r="34" spans="7:7" x14ac:dyDescent="0.25">
      <c r="G34" s="1" t="s">
        <v>35</v>
      </c>
    </row>
    <row r="130" spans="5:5" x14ac:dyDescent="0.25">
      <c r="E130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7DE4-BDB0-4B19-ADC8-5616C19FF1B7}">
  <sheetPr codeName="Sheet19">
    <pageSetUpPr fitToPage="1"/>
  </sheetPr>
  <dimension ref="B2:AA124"/>
  <sheetViews>
    <sheetView topLeftCell="A94" zoomScale="70" zoomScaleNormal="70" workbookViewId="0">
      <selection activeCell="A124" sqref="A124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56" t="s">
        <v>0</v>
      </c>
      <c r="C2" s="58" t="s">
        <v>1</v>
      </c>
      <c r="D2" s="60" t="s">
        <v>71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2"/>
    </row>
    <row r="3" spans="2:27" ht="25.5" customHeight="1" thickTop="1" thickBot="1" x14ac:dyDescent="0.3">
      <c r="B3" s="57"/>
      <c r="C3" s="5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0" t="s">
        <v>25</v>
      </c>
    </row>
    <row r="4" spans="2:27" ht="15.75" thickTop="1" x14ac:dyDescent="0.25">
      <c r="B4" s="53" t="str">
        <f>'Cena na poramnuvanje'!B4:B7</f>
        <v>01.11.2022</v>
      </c>
      <c r="C4" s="6" t="s">
        <v>26</v>
      </c>
      <c r="D4" s="21">
        <f>'Cena na poramnuvanje'!D4*'Sreden kurs'!$D$2</f>
        <v>9926.0281049999994</v>
      </c>
      <c r="E4" s="21">
        <f>'Cena na poramnuvanje'!E4*'Sreden kurs'!$D$2</f>
        <v>0</v>
      </c>
      <c r="F4" s="21">
        <f>'Cena na poramnuvanje'!F4*'Sreden kurs'!$D$2</f>
        <v>0</v>
      </c>
      <c r="G4" s="21">
        <f>'Cena na poramnuvanje'!G4*'Sreden kurs'!$D$2</f>
        <v>0</v>
      </c>
      <c r="H4" s="21">
        <f>'Cena na poramnuvanje'!H4*'Sreden kurs'!$D$2</f>
        <v>0</v>
      </c>
      <c r="I4" s="21">
        <f>'Cena na poramnuvanje'!I4*'Sreden kurs'!$D$2</f>
        <v>0</v>
      </c>
      <c r="J4" s="21">
        <f>'Cena na poramnuvanje'!J4*'Sreden kurs'!$D$2</f>
        <v>0</v>
      </c>
      <c r="K4" s="21">
        <f>'Cena na poramnuvanje'!K4*'Sreden kurs'!$D$2</f>
        <v>9951.3399937964696</v>
      </c>
      <c r="L4" s="21">
        <f>'Cena na poramnuvanje'!L4*'Sreden kurs'!$D$2</f>
        <v>11299.347675000001</v>
      </c>
      <c r="M4" s="21">
        <f>'Cena na poramnuvanje'!M4*'Sreden kurs'!$D$2</f>
        <v>0</v>
      </c>
      <c r="N4" s="21">
        <f>'Cena na poramnuvanje'!N4*'Sreden kurs'!$D$2</f>
        <v>0</v>
      </c>
      <c r="O4" s="21">
        <f>'Cena na poramnuvanje'!O4*'Sreden kurs'!$D$2</f>
        <v>0</v>
      </c>
      <c r="P4" s="21">
        <f>'Cena na poramnuvanje'!P4*'Sreden kurs'!$D$2</f>
        <v>0</v>
      </c>
      <c r="Q4" s="21">
        <f>'Cena na poramnuvanje'!Q4*'Sreden kurs'!$D$2</f>
        <v>9488.6141000000025</v>
      </c>
      <c r="R4" s="21">
        <f>'Cena na poramnuvanje'!R4*'Sreden kurs'!$D$2</f>
        <v>10903.268984999997</v>
      </c>
      <c r="S4" s="21">
        <f>'Cena na poramnuvanje'!S4*'Sreden kurs'!$D$2</f>
        <v>17273.22611</v>
      </c>
      <c r="T4" s="21">
        <f>'Cena na poramnuvanje'!T4*'Sreden kurs'!$D$2</f>
        <v>17945.079214999998</v>
      </c>
      <c r="U4" s="21">
        <f>'Cena na poramnuvanje'!U4*'Sreden kurs'!$D$2</f>
        <v>17210.914665</v>
      </c>
      <c r="V4" s="21">
        <f>'Cena na poramnuvanje'!V4*'Sreden kurs'!$D$2</f>
        <v>16372.486409999996</v>
      </c>
      <c r="W4" s="21">
        <f>'Cena na poramnuvanje'!W4*'Sreden kurs'!$D$2</f>
        <v>18711.324905000001</v>
      </c>
      <c r="X4" s="21">
        <f>'Cena na poramnuvanje'!X4*'Sreden kurs'!$D$2</f>
        <v>13958.380625</v>
      </c>
      <c r="Y4" s="21">
        <f>'Cena na poramnuvanje'!Y4*'Sreden kurs'!$D$2</f>
        <v>12884.896325</v>
      </c>
      <c r="Z4" s="21">
        <f>'Cena na poramnuvanje'!Z4*'Sreden kurs'!$D$2</f>
        <v>12618.99303</v>
      </c>
      <c r="AA4" s="22">
        <f>'Cena na poramnuvanje'!AA4*'Sreden kurs'!$D$2</f>
        <v>10788.202741089492</v>
      </c>
    </row>
    <row r="5" spans="2:27" x14ac:dyDescent="0.25">
      <c r="B5" s="54"/>
      <c r="C5" s="6" t="s">
        <v>27</v>
      </c>
      <c r="D5" s="21">
        <f>'Cena na poramnuvanje'!D5*'Sreden kurs'!$D$2</f>
        <v>0</v>
      </c>
      <c r="E5" s="21">
        <f>'Cena na poramnuvanje'!E5*'Sreden kurs'!$D$2</f>
        <v>0</v>
      </c>
      <c r="F5" s="21">
        <f>'Cena na poramnuvanje'!F5*'Sreden kurs'!$D$2</f>
        <v>0</v>
      </c>
      <c r="G5" s="21">
        <f>'Cena na poramnuvanje'!G5*'Sreden kurs'!$D$2</f>
        <v>0</v>
      </c>
      <c r="H5" s="21">
        <f>'Cena na poramnuvanje'!H5*'Sreden kurs'!$D$2</f>
        <v>0</v>
      </c>
      <c r="I5" s="21">
        <f>'Cena na poramnuvanje'!I5*'Sreden kurs'!$D$2</f>
        <v>0</v>
      </c>
      <c r="J5" s="21">
        <f>'Cena na poramnuvanje'!J5*'Sreden kurs'!$D$2</f>
        <v>0</v>
      </c>
      <c r="K5" s="21">
        <f>'Cena na poramnuvanje'!K5*'Sreden kurs'!$D$2</f>
        <v>0</v>
      </c>
      <c r="L5" s="21">
        <f>'Cena na poramnuvanje'!L5*'Sreden kurs'!$D$2</f>
        <v>0</v>
      </c>
      <c r="M5" s="21">
        <f>'Cena na poramnuvanje'!M5*'Sreden kurs'!$D$2</f>
        <v>4108.2367549999999</v>
      </c>
      <c r="N5" s="21">
        <f>'Cena na poramnuvanje'!N5*'Sreden kurs'!$D$2</f>
        <v>3764.5983900000001</v>
      </c>
      <c r="O5" s="21">
        <f>'Cena na poramnuvanje'!O5*'Sreden kurs'!$D$2</f>
        <v>2093.0029149212601</v>
      </c>
      <c r="P5" s="21">
        <f>'Cena na poramnuvanje'!P5*'Sreden kurs'!$D$2</f>
        <v>3164.92785</v>
      </c>
      <c r="Q5" s="21">
        <f>'Cena na poramnuvanje'!Q5*'Sreden kurs'!$D$2</f>
        <v>0</v>
      </c>
      <c r="R5" s="21">
        <f>'Cena na poramnuvanje'!R5*'Sreden kurs'!$D$2</f>
        <v>0</v>
      </c>
      <c r="S5" s="21">
        <f>'Cena na poramnuvanje'!S5*'Sreden kurs'!$D$2</f>
        <v>0</v>
      </c>
      <c r="T5" s="21">
        <f>'Cena na poramnuvanje'!T5*'Sreden kurs'!$D$2</f>
        <v>0</v>
      </c>
      <c r="U5" s="21">
        <f>'Cena na poramnuvanje'!U5*'Sreden kurs'!$D$2</f>
        <v>0</v>
      </c>
      <c r="V5" s="21">
        <f>'Cena na poramnuvanje'!V5*'Sreden kurs'!$D$2</f>
        <v>0</v>
      </c>
      <c r="W5" s="21">
        <f>'Cena na poramnuvanje'!W5*'Sreden kurs'!$D$2</f>
        <v>0</v>
      </c>
      <c r="X5" s="21">
        <f>'Cena na poramnuvanje'!X5*'Sreden kurs'!$D$2</f>
        <v>0</v>
      </c>
      <c r="Y5" s="21">
        <f>'Cena na poramnuvanje'!Y5*'Sreden kurs'!$D$2</f>
        <v>0</v>
      </c>
      <c r="Z5" s="21">
        <f>'Cena na poramnuvanje'!Z5*'Sreden kurs'!$D$2</f>
        <v>0</v>
      </c>
      <c r="AA5" s="22">
        <f>'Cena na poramnuvanje'!AA5*'Sreden kurs'!$D$2</f>
        <v>0</v>
      </c>
    </row>
    <row r="6" spans="2:27" x14ac:dyDescent="0.25">
      <c r="B6" s="54"/>
      <c r="C6" s="6" t="s">
        <v>28</v>
      </c>
      <c r="D6" s="21">
        <f>'Cena na poramnuvanje'!D6*'Sreden kurs'!$D$2</f>
        <v>0</v>
      </c>
      <c r="E6" s="21">
        <f>'Cena na poramnuvanje'!E6*'Sreden kurs'!$D$2</f>
        <v>3096.4469549999999</v>
      </c>
      <c r="F6" s="21">
        <f>'Cena na poramnuvanje'!F6*'Sreden kurs'!$D$2</f>
        <v>2947.1462650000003</v>
      </c>
      <c r="G6" s="21">
        <f>'Cena na poramnuvanje'!G6*'Sreden kurs'!$D$2</f>
        <v>2647.92794</v>
      </c>
      <c r="H6" s="21">
        <f>'Cena na poramnuvanje'!H6*'Sreden kurs'!$D$2</f>
        <v>2773.7847200000001</v>
      </c>
      <c r="I6" s="21">
        <f>'Cena na poramnuvanje'!I6*'Sreden kurs'!$D$2</f>
        <v>3196.3920450000001</v>
      </c>
      <c r="J6" s="21">
        <f>'Cena na poramnuvanje'!J6*'Sreden kurs'!$D$2</f>
        <v>3476.4850750000001</v>
      </c>
      <c r="K6" s="21">
        <f>'Cena na poramnuvanje'!K6*'Sreden kurs'!$D$2</f>
        <v>0</v>
      </c>
      <c r="L6" s="21">
        <f>'Cena na poramnuvanje'!L6*'Sreden kurs'!$D$2</f>
        <v>0</v>
      </c>
      <c r="M6" s="21">
        <f>'Cena na poramnuvanje'!M6*'Sreden kurs'!$D$2</f>
        <v>0</v>
      </c>
      <c r="N6" s="21">
        <f>'Cena na poramnuvanje'!N6*'Sreden kurs'!$D$2</f>
        <v>0</v>
      </c>
      <c r="O6" s="21">
        <f>'Cena na poramnuvanje'!O6*'Sreden kurs'!$D$2</f>
        <v>0</v>
      </c>
      <c r="P6" s="21">
        <f>'Cena na poramnuvanje'!P6*'Sreden kurs'!$D$2</f>
        <v>0</v>
      </c>
      <c r="Q6" s="21">
        <f>'Cena na poramnuvanje'!Q6*'Sreden kurs'!$D$2</f>
        <v>0</v>
      </c>
      <c r="R6" s="21">
        <f>'Cena na poramnuvanje'!R6*'Sreden kurs'!$D$2</f>
        <v>0</v>
      </c>
      <c r="S6" s="21">
        <f>'Cena na poramnuvanje'!S6*'Sreden kurs'!$D$2</f>
        <v>0</v>
      </c>
      <c r="T6" s="21">
        <f>'Cena na poramnuvanje'!T6*'Sreden kurs'!$D$2</f>
        <v>0</v>
      </c>
      <c r="U6" s="21">
        <f>'Cena na poramnuvanje'!U6*'Sreden kurs'!$D$2</f>
        <v>0</v>
      </c>
      <c r="V6" s="21">
        <f>'Cena na poramnuvanje'!V6*'Sreden kurs'!$D$2</f>
        <v>0</v>
      </c>
      <c r="W6" s="21">
        <f>'Cena na poramnuvanje'!W6*'Sreden kurs'!$D$2</f>
        <v>0</v>
      </c>
      <c r="X6" s="21">
        <f>'Cena na poramnuvanje'!X6*'Sreden kurs'!$D$2</f>
        <v>0</v>
      </c>
      <c r="Y6" s="21">
        <f>'Cena na poramnuvanje'!Y6*'Sreden kurs'!$D$2</f>
        <v>0</v>
      </c>
      <c r="Z6" s="21">
        <f>'Cena na poramnuvanje'!Z6*'Sreden kurs'!$D$2</f>
        <v>0</v>
      </c>
      <c r="AA6" s="22">
        <f>'Cena na poramnuvanje'!AA6*'Sreden kurs'!$D$2</f>
        <v>0</v>
      </c>
    </row>
    <row r="7" spans="2:27" ht="15.75" thickBot="1" x14ac:dyDescent="0.3">
      <c r="B7" s="55"/>
      <c r="C7" s="9" t="s">
        <v>29</v>
      </c>
      <c r="D7" s="23">
        <f>'Cena na poramnuvanje'!D7*'Sreden kurs'!$D$2</f>
        <v>0</v>
      </c>
      <c r="E7" s="23">
        <f>'Cena na poramnuvanje'!E7*'Sreden kurs'!$D$2</f>
        <v>9289.3408650000001</v>
      </c>
      <c r="F7" s="23">
        <f>'Cena na poramnuvanje'!F7*'Sreden kurs'!$D$2</f>
        <v>8840.8218500000003</v>
      </c>
      <c r="G7" s="23">
        <f>'Cena na poramnuvanje'!G7*'Sreden kurs'!$D$2</f>
        <v>7943.1668749999999</v>
      </c>
      <c r="H7" s="23">
        <f>'Cena na poramnuvanje'!H7*'Sreden kurs'!$D$2</f>
        <v>8321.354159999999</v>
      </c>
      <c r="I7" s="23">
        <f>'Cena na poramnuvanje'!I7*'Sreden kurs'!$D$2</f>
        <v>9588.5591899999981</v>
      </c>
      <c r="J7" s="23">
        <f>'Cena na poramnuvanje'!J7*'Sreden kurs'!$D$2</f>
        <v>10429.455225</v>
      </c>
      <c r="K7" s="23">
        <f>'Cena na poramnuvanje'!K7*'Sreden kurs'!$D$2</f>
        <v>0</v>
      </c>
      <c r="L7" s="23">
        <f>'Cena na poramnuvanje'!L7*'Sreden kurs'!$D$2</f>
        <v>0</v>
      </c>
      <c r="M7" s="23">
        <f>'Cena na poramnuvanje'!M7*'Sreden kurs'!$D$2</f>
        <v>0</v>
      </c>
      <c r="N7" s="23">
        <f>'Cena na poramnuvanje'!N7*'Sreden kurs'!$D$2</f>
        <v>0</v>
      </c>
      <c r="O7" s="23">
        <f>'Cena na poramnuvanje'!O7*'Sreden kurs'!$D$2</f>
        <v>0</v>
      </c>
      <c r="P7" s="23">
        <f>'Cena na poramnuvanje'!P7*'Sreden kurs'!$D$2</f>
        <v>0</v>
      </c>
      <c r="Q7" s="23">
        <f>'Cena na poramnuvanje'!Q7*'Sreden kurs'!$D$2</f>
        <v>0</v>
      </c>
      <c r="R7" s="23">
        <f>'Cena na poramnuvanje'!R7*'Sreden kurs'!$D$2</f>
        <v>0</v>
      </c>
      <c r="S7" s="23">
        <f>'Cena na poramnuvanje'!S7*'Sreden kurs'!$D$2</f>
        <v>0</v>
      </c>
      <c r="T7" s="23">
        <f>'Cena na poramnuvanje'!T7*'Sreden kurs'!$D$2</f>
        <v>0</v>
      </c>
      <c r="U7" s="23">
        <f>'Cena na poramnuvanje'!U7*'Sreden kurs'!$D$2</f>
        <v>0</v>
      </c>
      <c r="V7" s="23">
        <f>'Cena na poramnuvanje'!V7*'Sreden kurs'!$D$2</f>
        <v>0</v>
      </c>
      <c r="W7" s="23">
        <f>'Cena na poramnuvanje'!W7*'Sreden kurs'!$D$2</f>
        <v>0</v>
      </c>
      <c r="X7" s="23">
        <f>'Cena na poramnuvanje'!X7*'Sreden kurs'!$D$2</f>
        <v>0</v>
      </c>
      <c r="Y7" s="23">
        <f>'Cena na poramnuvanje'!Y7*'Sreden kurs'!$D$2</f>
        <v>0</v>
      </c>
      <c r="Z7" s="23">
        <f>'Cena na poramnuvanje'!Z7*'Sreden kurs'!$D$2</f>
        <v>0</v>
      </c>
      <c r="AA7" s="24">
        <f>'Cena na poramnuvanje'!AA7*'Sreden kurs'!$D$2</f>
        <v>0</v>
      </c>
    </row>
    <row r="8" spans="2:27" ht="15.75" thickTop="1" x14ac:dyDescent="0.25">
      <c r="B8" s="53" t="str">
        <f>'Cena na poramnuvanje'!B8:B11</f>
        <v>02.11.2022</v>
      </c>
      <c r="C8" s="6" t="s">
        <v>26</v>
      </c>
      <c r="D8" s="21">
        <f>'Cena na poramnuvanje'!D8*'Sreden kurs'!$D$3</f>
        <v>9442.4197500000009</v>
      </c>
      <c r="E8" s="21">
        <f>'Cena na poramnuvanje'!E8*'Sreden kurs'!$D$3</f>
        <v>0</v>
      </c>
      <c r="F8" s="21">
        <f>'Cena na poramnuvanje'!F8*'Sreden kurs'!$D$3</f>
        <v>0</v>
      </c>
      <c r="G8" s="21">
        <f>'Cena na poramnuvanje'!G8*'Sreden kurs'!$D$3</f>
        <v>0</v>
      </c>
      <c r="H8" s="21">
        <f>'Cena na poramnuvanje'!H8*'Sreden kurs'!$D$3</f>
        <v>0</v>
      </c>
      <c r="I8" s="21">
        <f>'Cena na poramnuvanje'!I8*'Sreden kurs'!$D$3</f>
        <v>0</v>
      </c>
      <c r="J8" s="21">
        <f>'Cena na poramnuvanje'!J8*'Sreden kurs'!$D$3</f>
        <v>21582.144899999999</v>
      </c>
      <c r="K8" s="21">
        <f>'Cena na poramnuvanje'!K8*'Sreden kurs'!$D$3</f>
        <v>19844.196749999999</v>
      </c>
      <c r="L8" s="21">
        <f>'Cena na poramnuvanje'!L8*'Sreden kurs'!$D$3</f>
        <v>0</v>
      </c>
      <c r="M8" s="21">
        <f>'Cena na poramnuvanje'!M8*'Sreden kurs'!$D$3</f>
        <v>0</v>
      </c>
      <c r="N8" s="21">
        <f>'Cena na poramnuvanje'!N8*'Sreden kurs'!$D$3</f>
        <v>0</v>
      </c>
      <c r="O8" s="21">
        <f>'Cena na poramnuvanje'!O8*'Sreden kurs'!$D$3</f>
        <v>0</v>
      </c>
      <c r="P8" s="21">
        <f>'Cena na poramnuvanje'!P8*'Sreden kurs'!$D$3</f>
        <v>0</v>
      </c>
      <c r="Q8" s="21">
        <f>'Cena na poramnuvanje'!Q8*'Sreden kurs'!$D$3</f>
        <v>0</v>
      </c>
      <c r="R8" s="21">
        <f>'Cena na poramnuvanje'!R8*'Sreden kurs'!$D$3</f>
        <v>17819.366849999999</v>
      </c>
      <c r="S8" s="21">
        <f>'Cena na poramnuvanje'!S8*'Sreden kurs'!$D$3</f>
        <v>25447.336650000005</v>
      </c>
      <c r="T8" s="21">
        <f>'Cena na poramnuvanje'!T8*'Sreden kurs'!$D$3</f>
        <v>33394.18183075438</v>
      </c>
      <c r="U8" s="21">
        <f>'Cena na poramnuvanje'!U8*'Sreden kurs'!$D$3</f>
        <v>36566.724021902221</v>
      </c>
      <c r="V8" s="21">
        <f>'Cena na poramnuvanje'!V8*'Sreden kurs'!$D$3</f>
        <v>32927.799313636366</v>
      </c>
      <c r="W8" s="21">
        <f>'Cena na poramnuvanje'!W8*'Sreden kurs'!$D$3</f>
        <v>24888.124141463413</v>
      </c>
      <c r="X8" s="21">
        <f>'Cena na poramnuvanje'!X8*'Sreden kurs'!$D$3</f>
        <v>17577.572813265306</v>
      </c>
      <c r="Y8" s="21">
        <f>'Cena na poramnuvanje'!Y8*'Sreden kurs'!$D$3</f>
        <v>0</v>
      </c>
      <c r="Z8" s="21">
        <f>'Cena na poramnuvanje'!Z8*'Sreden kurs'!$D$3</f>
        <v>14978.316596972245</v>
      </c>
      <c r="AA8" s="22">
        <f>'Cena na poramnuvanje'!AA8*'Sreden kurs'!$D$3</f>
        <v>9838.5137470588234</v>
      </c>
    </row>
    <row r="9" spans="2:27" x14ac:dyDescent="0.25">
      <c r="B9" s="54"/>
      <c r="C9" s="6" t="s">
        <v>27</v>
      </c>
      <c r="D9" s="21">
        <f>'Cena na poramnuvanje'!D9*'Sreden kurs'!$D$3</f>
        <v>0</v>
      </c>
      <c r="E9" s="21">
        <f>'Cena na poramnuvanje'!E9*'Sreden kurs'!$D$3</f>
        <v>1964.3688</v>
      </c>
      <c r="F9" s="21">
        <f>'Cena na poramnuvanje'!F9*'Sreden kurs'!$D$3</f>
        <v>1674.4022999999997</v>
      </c>
      <c r="G9" s="21">
        <f>'Cena na poramnuvanje'!G9*'Sreden kurs'!$D$3</f>
        <v>1811.9821499999998</v>
      </c>
      <c r="H9" s="21">
        <f>'Cena na poramnuvanje'!H9*'Sreden kurs'!$D$3</f>
        <v>2064.3146999999999</v>
      </c>
      <c r="I9" s="21">
        <f>'Cena na poramnuvanje'!I9*'Sreden kurs'!$D$3</f>
        <v>3136.5738000000001</v>
      </c>
      <c r="J9" s="21">
        <f>'Cena na poramnuvanje'!J9*'Sreden kurs'!$D$3</f>
        <v>0</v>
      </c>
      <c r="K9" s="21">
        <f>'Cena na poramnuvanje'!K9*'Sreden kurs'!$D$3</f>
        <v>0</v>
      </c>
      <c r="L9" s="21">
        <f>'Cena na poramnuvanje'!L9*'Sreden kurs'!$D$3</f>
        <v>6816.68055</v>
      </c>
      <c r="M9" s="21">
        <f>'Cena na poramnuvanje'!M9*'Sreden kurs'!$D$3</f>
        <v>5991.2014499999996</v>
      </c>
      <c r="N9" s="21">
        <f>'Cena na poramnuvanje'!N9*'Sreden kurs'!$D$3</f>
        <v>5329.8310499999998</v>
      </c>
      <c r="O9" s="21">
        <f>'Cena na poramnuvanje'!O9*'Sreden kurs'!$D$3</f>
        <v>5124.3867</v>
      </c>
      <c r="P9" s="21">
        <f>'Cena na poramnuvanje'!P9*'Sreden kurs'!$D$3</f>
        <v>5149.0646999999999</v>
      </c>
      <c r="Q9" s="21">
        <f>'Cena na poramnuvanje'!Q9*'Sreden kurs'!$D$3</f>
        <v>5234.2038000000002</v>
      </c>
      <c r="R9" s="21">
        <f>'Cena na poramnuvanje'!R9*'Sreden kurs'!$D$3</f>
        <v>0</v>
      </c>
      <c r="S9" s="21">
        <f>'Cena na poramnuvanje'!S9*'Sreden kurs'!$D$3</f>
        <v>0</v>
      </c>
      <c r="T9" s="21">
        <f>'Cena na poramnuvanje'!T9*'Sreden kurs'!$D$3</f>
        <v>0</v>
      </c>
      <c r="U9" s="21">
        <f>'Cena na poramnuvanje'!U9*'Sreden kurs'!$D$3</f>
        <v>0</v>
      </c>
      <c r="V9" s="21">
        <f>'Cena na poramnuvanje'!V9*'Sreden kurs'!$D$3</f>
        <v>0</v>
      </c>
      <c r="W9" s="21">
        <f>'Cena na poramnuvanje'!W9*'Sreden kurs'!$D$3</f>
        <v>0</v>
      </c>
      <c r="X9" s="21">
        <f>'Cena na poramnuvanje'!X9*'Sreden kurs'!$D$3</f>
        <v>0</v>
      </c>
      <c r="Y9" s="21">
        <f>'Cena na poramnuvanje'!Y9*'Sreden kurs'!$D$3</f>
        <v>5371.7836499999994</v>
      </c>
      <c r="Z9" s="21">
        <f>'Cena na poramnuvanje'!Z9*'Sreden kurs'!$D$3</f>
        <v>0</v>
      </c>
      <c r="AA9" s="22">
        <f>'Cena na poramnuvanje'!AA9*'Sreden kurs'!$D$3</f>
        <v>0</v>
      </c>
    </row>
    <row r="10" spans="2:27" x14ac:dyDescent="0.25">
      <c r="B10" s="54"/>
      <c r="C10" s="6" t="s">
        <v>28</v>
      </c>
      <c r="D10" s="21">
        <f>'Cena na poramnuvanje'!D10*'Sreden kurs'!$D$3</f>
        <v>0</v>
      </c>
      <c r="E10" s="21">
        <f>'Cena na poramnuvanje'!E10*'Sreden kurs'!$D$3</f>
        <v>0</v>
      </c>
      <c r="F10" s="21">
        <f>'Cena na poramnuvanje'!F10*'Sreden kurs'!$D$3</f>
        <v>0</v>
      </c>
      <c r="G10" s="21">
        <f>'Cena na poramnuvanje'!G10*'Sreden kurs'!$D$3</f>
        <v>0</v>
      </c>
      <c r="H10" s="21">
        <f>'Cena na poramnuvanje'!H10*'Sreden kurs'!$D$3</f>
        <v>0</v>
      </c>
      <c r="I10" s="21">
        <f>'Cena na poramnuvanje'!I10*'Sreden kurs'!$D$3</f>
        <v>0</v>
      </c>
      <c r="J10" s="21">
        <f>'Cena na poramnuvanje'!J10*'Sreden kurs'!$D$3</f>
        <v>0</v>
      </c>
      <c r="K10" s="21">
        <f>'Cena na poramnuvanje'!K10*'Sreden kurs'!$D$3</f>
        <v>0</v>
      </c>
      <c r="L10" s="21">
        <f>'Cena na poramnuvanje'!L10*'Sreden kurs'!$D$3</f>
        <v>0</v>
      </c>
      <c r="M10" s="21">
        <f>'Cena na poramnuvanje'!M10*'Sreden kurs'!$D$3</f>
        <v>0</v>
      </c>
      <c r="N10" s="21">
        <f>'Cena na poramnuvanje'!N10*'Sreden kurs'!$D$3</f>
        <v>0</v>
      </c>
      <c r="O10" s="21">
        <f>'Cena na poramnuvanje'!O10*'Sreden kurs'!$D$3</f>
        <v>0</v>
      </c>
      <c r="P10" s="21">
        <f>'Cena na poramnuvanje'!P10*'Sreden kurs'!$D$3</f>
        <v>0</v>
      </c>
      <c r="Q10" s="21">
        <f>'Cena na poramnuvanje'!Q10*'Sreden kurs'!$D$3</f>
        <v>0</v>
      </c>
      <c r="R10" s="21">
        <f>'Cena na poramnuvanje'!R10*'Sreden kurs'!$D$3</f>
        <v>0</v>
      </c>
      <c r="S10" s="21">
        <f>'Cena na poramnuvanje'!S10*'Sreden kurs'!$D$3</f>
        <v>0</v>
      </c>
      <c r="T10" s="21">
        <f>'Cena na poramnuvanje'!T10*'Sreden kurs'!$D$3</f>
        <v>0</v>
      </c>
      <c r="U10" s="21">
        <f>'Cena na poramnuvanje'!U10*'Sreden kurs'!$D$3</f>
        <v>0</v>
      </c>
      <c r="V10" s="21">
        <f>'Cena na poramnuvanje'!V10*'Sreden kurs'!$D$3</f>
        <v>0</v>
      </c>
      <c r="W10" s="21">
        <f>'Cena na poramnuvanje'!W10*'Sreden kurs'!$D$3</f>
        <v>0</v>
      </c>
      <c r="X10" s="21">
        <f>'Cena na poramnuvanje'!X10*'Sreden kurs'!$D$3</f>
        <v>0</v>
      </c>
      <c r="Y10" s="21">
        <f>'Cena na poramnuvanje'!Y10*'Sreden kurs'!$D$3</f>
        <v>0</v>
      </c>
      <c r="Z10" s="21">
        <f>'Cena na poramnuvanje'!Z10*'Sreden kurs'!$D$3</f>
        <v>0</v>
      </c>
      <c r="AA10" s="22">
        <f>'Cena na poramnuvanje'!AA10*'Sreden kurs'!$D$3</f>
        <v>0</v>
      </c>
    </row>
    <row r="11" spans="2:27" ht="15.75" thickBot="1" x14ac:dyDescent="0.3">
      <c r="B11" s="55"/>
      <c r="C11" s="9" t="s">
        <v>29</v>
      </c>
      <c r="D11" s="23">
        <f>'Cena na poramnuvanje'!D11*'Sreden kurs'!$D$3</f>
        <v>0</v>
      </c>
      <c r="E11" s="23">
        <f>'Cena na poramnuvanje'!E11*'Sreden kurs'!$D$3</f>
        <v>0</v>
      </c>
      <c r="F11" s="23">
        <f>'Cena na poramnuvanje'!F11*'Sreden kurs'!$D$3</f>
        <v>0</v>
      </c>
      <c r="G11" s="23">
        <f>'Cena na poramnuvanje'!G11*'Sreden kurs'!$D$3</f>
        <v>0</v>
      </c>
      <c r="H11" s="23">
        <f>'Cena na poramnuvanje'!H11*'Sreden kurs'!$D$3</f>
        <v>0</v>
      </c>
      <c r="I11" s="23">
        <f>'Cena na poramnuvanje'!I11*'Sreden kurs'!$D$3</f>
        <v>0</v>
      </c>
      <c r="J11" s="23">
        <f>'Cena na poramnuvanje'!J11*'Sreden kurs'!$D$3</f>
        <v>0</v>
      </c>
      <c r="K11" s="23">
        <f>'Cena na poramnuvanje'!K11*'Sreden kurs'!$D$3</f>
        <v>0</v>
      </c>
      <c r="L11" s="23">
        <f>'Cena na poramnuvanje'!L11*'Sreden kurs'!$D$3</f>
        <v>0</v>
      </c>
      <c r="M11" s="23">
        <f>'Cena na poramnuvanje'!M11*'Sreden kurs'!$D$3</f>
        <v>0</v>
      </c>
      <c r="N11" s="23">
        <f>'Cena na poramnuvanje'!N11*'Sreden kurs'!$D$3</f>
        <v>0</v>
      </c>
      <c r="O11" s="23">
        <f>'Cena na poramnuvanje'!O11*'Sreden kurs'!$D$3</f>
        <v>0</v>
      </c>
      <c r="P11" s="23">
        <f>'Cena na poramnuvanje'!P11*'Sreden kurs'!$D$3</f>
        <v>0</v>
      </c>
      <c r="Q11" s="23">
        <f>'Cena na poramnuvanje'!Q11*'Sreden kurs'!$D$3</f>
        <v>0</v>
      </c>
      <c r="R11" s="23">
        <f>'Cena na poramnuvanje'!R11*'Sreden kurs'!$D$3</f>
        <v>0</v>
      </c>
      <c r="S11" s="23">
        <f>'Cena na poramnuvanje'!S11*'Sreden kurs'!$D$3</f>
        <v>0</v>
      </c>
      <c r="T11" s="23">
        <f>'Cena na poramnuvanje'!T11*'Sreden kurs'!$D$3</f>
        <v>0</v>
      </c>
      <c r="U11" s="23">
        <f>'Cena na poramnuvanje'!U11*'Sreden kurs'!$D$3</f>
        <v>0</v>
      </c>
      <c r="V11" s="23">
        <f>'Cena na poramnuvanje'!V11*'Sreden kurs'!$D$3</f>
        <v>0</v>
      </c>
      <c r="W11" s="23">
        <f>'Cena na poramnuvanje'!W11*'Sreden kurs'!$D$3</f>
        <v>0</v>
      </c>
      <c r="X11" s="23">
        <f>'Cena na poramnuvanje'!X11*'Sreden kurs'!$D$3</f>
        <v>0</v>
      </c>
      <c r="Y11" s="23">
        <f>'Cena na poramnuvanje'!Y11*'Sreden kurs'!$D$3</f>
        <v>0</v>
      </c>
      <c r="Z11" s="23">
        <f>'Cena na poramnuvanje'!Z11*'Sreden kurs'!$D$3</f>
        <v>0</v>
      </c>
      <c r="AA11" s="24">
        <f>'Cena na poramnuvanje'!AA11*'Sreden kurs'!$D$3</f>
        <v>0</v>
      </c>
    </row>
    <row r="12" spans="2:27" ht="15.75" thickTop="1" x14ac:dyDescent="0.25">
      <c r="B12" s="53" t="str">
        <f>'Cena na poramnuvanje'!B12:B15</f>
        <v>03.11.2022</v>
      </c>
      <c r="C12" s="6" t="s">
        <v>26</v>
      </c>
      <c r="D12" s="21">
        <f>'Cena na poramnuvanje'!D12*'Sreden kurs'!$D$4</f>
        <v>0</v>
      </c>
      <c r="E12" s="21">
        <f>'Cena na poramnuvanje'!E12*'Sreden kurs'!$D$4</f>
        <v>0</v>
      </c>
      <c r="F12" s="21">
        <f>'Cena na poramnuvanje'!F12*'Sreden kurs'!$D$4</f>
        <v>0</v>
      </c>
      <c r="G12" s="21">
        <f>'Cena na poramnuvanje'!G12*'Sreden kurs'!$D$4</f>
        <v>0</v>
      </c>
      <c r="H12" s="21">
        <f>'Cena na poramnuvanje'!H12*'Sreden kurs'!$D$4</f>
        <v>0</v>
      </c>
      <c r="I12" s="21">
        <f>'Cena na poramnuvanje'!I12*'Sreden kurs'!$D$4</f>
        <v>0</v>
      </c>
      <c r="J12" s="21">
        <f>'Cena na poramnuvanje'!J12*'Sreden kurs'!$D$4</f>
        <v>0</v>
      </c>
      <c r="K12" s="21">
        <f>'Cena na poramnuvanje'!K12*'Sreden kurs'!$D$4</f>
        <v>0</v>
      </c>
      <c r="L12" s="21">
        <f>'Cena na poramnuvanje'!L12*'Sreden kurs'!$D$4</f>
        <v>0</v>
      </c>
      <c r="M12" s="21">
        <f>'Cena na poramnuvanje'!M12*'Sreden kurs'!$D$4</f>
        <v>0</v>
      </c>
      <c r="N12" s="21">
        <f>'Cena na poramnuvanje'!N12*'Sreden kurs'!$D$4</f>
        <v>0</v>
      </c>
      <c r="O12" s="21">
        <f>'Cena na poramnuvanje'!O12*'Sreden kurs'!$D$4</f>
        <v>0</v>
      </c>
      <c r="P12" s="21">
        <f>'Cena na poramnuvanje'!P12*'Sreden kurs'!$D$4</f>
        <v>0</v>
      </c>
      <c r="Q12" s="21">
        <f>'Cena na poramnuvanje'!Q12*'Sreden kurs'!$D$4</f>
        <v>0</v>
      </c>
      <c r="R12" s="21">
        <f>'Cena na poramnuvanje'!R12*'Sreden kurs'!$D$4</f>
        <v>0</v>
      </c>
      <c r="S12" s="21">
        <f>'Cena na poramnuvanje'!S12*'Sreden kurs'!$D$4</f>
        <v>0</v>
      </c>
      <c r="T12" s="21">
        <f>'Cena na poramnuvanje'!T12*'Sreden kurs'!$D$4</f>
        <v>0</v>
      </c>
      <c r="U12" s="21">
        <f>'Cena na poramnuvanje'!U12*'Sreden kurs'!$D$4</f>
        <v>18544.900049999997</v>
      </c>
      <c r="V12" s="21">
        <f>'Cena na poramnuvanje'!V12*'Sreden kurs'!$D$4</f>
        <v>0</v>
      </c>
      <c r="W12" s="21">
        <f>'Cena na poramnuvanje'!W12*'Sreden kurs'!$D$4</f>
        <v>0</v>
      </c>
      <c r="X12" s="21">
        <f>'Cena na poramnuvanje'!X12*'Sreden kurs'!$D$4</f>
        <v>0</v>
      </c>
      <c r="Y12" s="21">
        <f>'Cena na poramnuvanje'!Y12*'Sreden kurs'!$D$4</f>
        <v>0</v>
      </c>
      <c r="Z12" s="21">
        <f>'Cena na poramnuvanje'!Z12*'Sreden kurs'!$D$4</f>
        <v>11653.403866135459</v>
      </c>
      <c r="AA12" s="22">
        <f>'Cena na poramnuvanje'!AA12*'Sreden kurs'!$D$4</f>
        <v>0</v>
      </c>
    </row>
    <row r="13" spans="2:27" x14ac:dyDescent="0.25">
      <c r="B13" s="54"/>
      <c r="C13" s="6" t="s">
        <v>27</v>
      </c>
      <c r="D13" s="21">
        <f>'Cena na poramnuvanje'!D13*'Sreden kurs'!$D$4</f>
        <v>2325.9015000000004</v>
      </c>
      <c r="E13" s="21">
        <f>'Cena na poramnuvanje'!E13*'Sreden kurs'!$D$4</f>
        <v>0</v>
      </c>
      <c r="F13" s="21">
        <f>'Cena na poramnuvanje'!F13*'Sreden kurs'!$D$4</f>
        <v>0</v>
      </c>
      <c r="G13" s="21">
        <f>'Cena na poramnuvanje'!G13*'Sreden kurs'!$D$4</f>
        <v>0</v>
      </c>
      <c r="H13" s="21">
        <f>'Cena na poramnuvanje'!H13*'Sreden kurs'!$D$4</f>
        <v>0</v>
      </c>
      <c r="I13" s="21">
        <f>'Cena na poramnuvanje'!I13*'Sreden kurs'!$D$4</f>
        <v>0</v>
      </c>
      <c r="J13" s="21">
        <f>'Cena na poramnuvanje'!J13*'Sreden kurs'!$D$4</f>
        <v>0</v>
      </c>
      <c r="K13" s="21">
        <f>'Cena na poramnuvanje'!K13*'Sreden kurs'!$D$4</f>
        <v>7610.0782499999996</v>
      </c>
      <c r="L13" s="21">
        <f>'Cena na poramnuvanje'!L13*'Sreden kurs'!$D$4</f>
        <v>6543.3716999999997</v>
      </c>
      <c r="M13" s="21">
        <f>'Cena na poramnuvanje'!M13*'Sreden kurs'!$D$4</f>
        <v>4194.2090035811425</v>
      </c>
      <c r="N13" s="21">
        <f>'Cena na poramnuvanje'!N13*'Sreden kurs'!$D$4</f>
        <v>3021.339136727212</v>
      </c>
      <c r="O13" s="21">
        <f>'Cena na poramnuvanje'!O13*'Sreden kurs'!$D$4</f>
        <v>2720.7127010677468</v>
      </c>
      <c r="P13" s="21">
        <f>'Cena na poramnuvanje'!P13*'Sreden kurs'!$D$4</f>
        <v>2666.3459650859177</v>
      </c>
      <c r="Q13" s="21">
        <f>'Cena na poramnuvanje'!Q13*'Sreden kurs'!$D$4</f>
        <v>2476.4373000000001</v>
      </c>
      <c r="R13" s="21">
        <f>'Cena na poramnuvanje'!R13*'Sreden kurs'!$D$4</f>
        <v>3210.7869145161289</v>
      </c>
      <c r="S13" s="21">
        <f>'Cena na poramnuvanje'!S13*'Sreden kurs'!$D$4</f>
        <v>3243.9231</v>
      </c>
      <c r="T13" s="21">
        <f>'Cena na poramnuvanje'!T13*'Sreden kurs'!$D$4</f>
        <v>5848.0690500000001</v>
      </c>
      <c r="U13" s="21">
        <f>'Cena na poramnuvanje'!U13*'Sreden kurs'!$D$4</f>
        <v>0</v>
      </c>
      <c r="V13" s="21">
        <f>'Cena na poramnuvanje'!V13*'Sreden kurs'!$D$4</f>
        <v>9563.34195</v>
      </c>
      <c r="W13" s="21">
        <f>'Cena na poramnuvanje'!W13*'Sreden kurs'!$D$4</f>
        <v>7515.6848999999984</v>
      </c>
      <c r="X13" s="21">
        <f>'Cena na poramnuvanje'!X13*'Sreden kurs'!$D$4</f>
        <v>4589.4910499999996</v>
      </c>
      <c r="Y13" s="21">
        <f>'Cena na poramnuvanje'!Y13*'Sreden kurs'!$D$4</f>
        <v>4253.8702499999999</v>
      </c>
      <c r="Z13" s="21">
        <f>'Cena na poramnuvanje'!Z13*'Sreden kurs'!$D$4</f>
        <v>0</v>
      </c>
      <c r="AA13" s="22">
        <f>'Cena na poramnuvanje'!AA13*'Sreden kurs'!$D$4</f>
        <v>2617.906847639485</v>
      </c>
    </row>
    <row r="14" spans="2:27" x14ac:dyDescent="0.25">
      <c r="B14" s="54"/>
      <c r="C14" s="6" t="s">
        <v>28</v>
      </c>
      <c r="D14" s="21">
        <f>'Cena na poramnuvanje'!D14*'Sreden kurs'!$D$4</f>
        <v>0</v>
      </c>
      <c r="E14" s="21">
        <f>'Cena na poramnuvanje'!E14*'Sreden kurs'!$D$4</f>
        <v>3275.3875500000004</v>
      </c>
      <c r="F14" s="21">
        <f>'Cena na poramnuvanje'!F14*'Sreden kurs'!$D$4</f>
        <v>3083.5160999999998</v>
      </c>
      <c r="G14" s="21">
        <f>'Cena na poramnuvanje'!G14*'Sreden kurs'!$D$4</f>
        <v>3060.0720000000001</v>
      </c>
      <c r="H14" s="21">
        <f>'Cena na poramnuvanje'!H14*'Sreden kurs'!$D$4</f>
        <v>3999.68685</v>
      </c>
      <c r="I14" s="21">
        <f>'Cena na poramnuvanje'!I14*'Sreden kurs'!$D$4</f>
        <v>4179.2192999999997</v>
      </c>
      <c r="J14" s="21">
        <f>'Cena na poramnuvanje'!J14*'Sreden kurs'!$D$4</f>
        <v>8454.6827999999987</v>
      </c>
      <c r="K14" s="21">
        <f>'Cena na poramnuvanje'!K14*'Sreden kurs'!$D$4</f>
        <v>0</v>
      </c>
      <c r="L14" s="21">
        <f>'Cena na poramnuvanje'!L14*'Sreden kurs'!$D$4</f>
        <v>0</v>
      </c>
      <c r="M14" s="21">
        <f>'Cena na poramnuvanje'!M14*'Sreden kurs'!$D$4</f>
        <v>0</v>
      </c>
      <c r="N14" s="21">
        <f>'Cena na poramnuvanje'!N14*'Sreden kurs'!$D$4</f>
        <v>0</v>
      </c>
      <c r="O14" s="21">
        <f>'Cena na poramnuvanje'!O14*'Sreden kurs'!$D$4</f>
        <v>0</v>
      </c>
      <c r="P14" s="21">
        <f>'Cena na poramnuvanje'!P14*'Sreden kurs'!$D$4</f>
        <v>0</v>
      </c>
      <c r="Q14" s="21">
        <f>'Cena na poramnuvanje'!Q14*'Sreden kurs'!$D$4</f>
        <v>0</v>
      </c>
      <c r="R14" s="21">
        <f>'Cena na poramnuvanje'!R14*'Sreden kurs'!$D$4</f>
        <v>0</v>
      </c>
      <c r="S14" s="21">
        <f>'Cena na poramnuvanje'!S14*'Sreden kurs'!$D$4</f>
        <v>0</v>
      </c>
      <c r="T14" s="21">
        <f>'Cena na poramnuvanje'!T14*'Sreden kurs'!$D$4</f>
        <v>0</v>
      </c>
      <c r="U14" s="21">
        <f>'Cena na poramnuvanje'!U14*'Sreden kurs'!$D$4</f>
        <v>0</v>
      </c>
      <c r="V14" s="21">
        <f>'Cena na poramnuvanje'!V14*'Sreden kurs'!$D$4</f>
        <v>0</v>
      </c>
      <c r="W14" s="21">
        <f>'Cena na poramnuvanje'!W14*'Sreden kurs'!$D$4</f>
        <v>0</v>
      </c>
      <c r="X14" s="21">
        <f>'Cena na poramnuvanje'!X14*'Sreden kurs'!$D$4</f>
        <v>0</v>
      </c>
      <c r="Y14" s="21">
        <f>'Cena na poramnuvanje'!Y14*'Sreden kurs'!$D$4</f>
        <v>0</v>
      </c>
      <c r="Z14" s="21">
        <f>'Cena na poramnuvanje'!Z14*'Sreden kurs'!$D$4</f>
        <v>0</v>
      </c>
      <c r="AA14" s="22">
        <f>'Cena na poramnuvanje'!AA14*'Sreden kurs'!$D$4</f>
        <v>0</v>
      </c>
    </row>
    <row r="15" spans="2:27" ht="15.75" thickBot="1" x14ac:dyDescent="0.3">
      <c r="B15" s="55"/>
      <c r="C15" s="9" t="s">
        <v>29</v>
      </c>
      <c r="D15" s="23">
        <f>'Cena na poramnuvanje'!D15*'Sreden kurs'!$D$4</f>
        <v>0</v>
      </c>
      <c r="E15" s="23">
        <f>'Cena na poramnuvanje'!E15*'Sreden kurs'!$D$4</f>
        <v>9825.5456999999988</v>
      </c>
      <c r="F15" s="23">
        <f>'Cena na poramnuvanje'!F15*'Sreden kurs'!$D$4</f>
        <v>9250.5483000000004</v>
      </c>
      <c r="G15" s="23">
        <f>'Cena na poramnuvanje'!G15*'Sreden kurs'!$D$4</f>
        <v>9179.5990499999989</v>
      </c>
      <c r="H15" s="23">
        <f>'Cena na poramnuvanje'!H15*'Sreden kurs'!$D$4</f>
        <v>11998.443599999999</v>
      </c>
      <c r="I15" s="23">
        <f>'Cena na poramnuvanje'!I15*'Sreden kurs'!$D$4</f>
        <v>12537.040950000001</v>
      </c>
      <c r="J15" s="23">
        <f>'Cena na poramnuvanje'!J15*'Sreden kurs'!$D$4</f>
        <v>25363.43145</v>
      </c>
      <c r="K15" s="23">
        <f>'Cena na poramnuvanje'!K15*'Sreden kurs'!$D$4</f>
        <v>0</v>
      </c>
      <c r="L15" s="23">
        <f>'Cena na poramnuvanje'!L15*'Sreden kurs'!$D$4</f>
        <v>0</v>
      </c>
      <c r="M15" s="23">
        <f>'Cena na poramnuvanje'!M15*'Sreden kurs'!$D$4</f>
        <v>0</v>
      </c>
      <c r="N15" s="23">
        <f>'Cena na poramnuvanje'!N15*'Sreden kurs'!$D$4</f>
        <v>0</v>
      </c>
      <c r="O15" s="23">
        <f>'Cena na poramnuvanje'!O15*'Sreden kurs'!$D$4</f>
        <v>0</v>
      </c>
      <c r="P15" s="23">
        <f>'Cena na poramnuvanje'!P15*'Sreden kurs'!$D$4</f>
        <v>0</v>
      </c>
      <c r="Q15" s="23">
        <f>'Cena na poramnuvanje'!Q15*'Sreden kurs'!$D$4</f>
        <v>0</v>
      </c>
      <c r="R15" s="23">
        <f>'Cena na poramnuvanje'!R15*'Sreden kurs'!$D$4</f>
        <v>0</v>
      </c>
      <c r="S15" s="23">
        <f>'Cena na poramnuvanje'!S15*'Sreden kurs'!$D$4</f>
        <v>0</v>
      </c>
      <c r="T15" s="23">
        <f>'Cena na poramnuvanje'!T15*'Sreden kurs'!$D$4</f>
        <v>0</v>
      </c>
      <c r="U15" s="23">
        <f>'Cena na poramnuvanje'!U15*'Sreden kurs'!$D$4</f>
        <v>0</v>
      </c>
      <c r="V15" s="23">
        <f>'Cena na poramnuvanje'!V15*'Sreden kurs'!$D$4</f>
        <v>0</v>
      </c>
      <c r="W15" s="23">
        <f>'Cena na poramnuvanje'!W15*'Sreden kurs'!$D$4</f>
        <v>0</v>
      </c>
      <c r="X15" s="23">
        <f>'Cena na poramnuvanje'!X15*'Sreden kurs'!$D$4</f>
        <v>0</v>
      </c>
      <c r="Y15" s="23">
        <f>'Cena na poramnuvanje'!Y15*'Sreden kurs'!$D$4</f>
        <v>0</v>
      </c>
      <c r="Z15" s="23">
        <f>'Cena na poramnuvanje'!Z15*'Sreden kurs'!$D$4</f>
        <v>0</v>
      </c>
      <c r="AA15" s="24">
        <f>'Cena na poramnuvanje'!AA15*'Sreden kurs'!$D$4</f>
        <v>0</v>
      </c>
    </row>
    <row r="16" spans="2:27" ht="15.75" thickTop="1" x14ac:dyDescent="0.25">
      <c r="B16" s="53" t="str">
        <f>'Cena na poramnuvanje'!B16:B19</f>
        <v>04.11.2022</v>
      </c>
      <c r="C16" s="6" t="s">
        <v>26</v>
      </c>
      <c r="D16" s="21">
        <f>'Cena na poramnuvanje'!D16*'Sreden kurs'!$D$5</f>
        <v>12049.17021</v>
      </c>
      <c r="E16" s="21">
        <f>'Cena na poramnuvanje'!E16*'Sreden kurs'!$D$5</f>
        <v>0</v>
      </c>
      <c r="F16" s="21">
        <f>'Cena na poramnuvanje'!F16*'Sreden kurs'!$D$5</f>
        <v>0</v>
      </c>
      <c r="G16" s="21">
        <f>'Cena na poramnuvanje'!G16*'Sreden kurs'!$D$5</f>
        <v>0</v>
      </c>
      <c r="H16" s="21">
        <f>'Cena na poramnuvanje'!H16*'Sreden kurs'!$D$5</f>
        <v>0</v>
      </c>
      <c r="I16" s="21">
        <f>'Cena na poramnuvanje'!I16*'Sreden kurs'!$D$5</f>
        <v>0</v>
      </c>
      <c r="J16" s="21">
        <f>'Cena na poramnuvanje'!J16*'Sreden kurs'!$D$5</f>
        <v>16175.995583</v>
      </c>
      <c r="K16" s="21">
        <f>'Cena na poramnuvanje'!K16*'Sreden kurs'!$D$5</f>
        <v>0</v>
      </c>
      <c r="L16" s="21">
        <f>'Cena na poramnuvanje'!L16*'Sreden kurs'!$D$5</f>
        <v>19911.053261000001</v>
      </c>
      <c r="M16" s="21">
        <f>'Cena na poramnuvanje'!M16*'Sreden kurs'!$D$5</f>
        <v>19424.891145000001</v>
      </c>
      <c r="N16" s="21">
        <f>'Cena na poramnuvanje'!N16*'Sreden kurs'!$D$5</f>
        <v>0</v>
      </c>
      <c r="O16" s="21">
        <f>'Cena na poramnuvanje'!O16*'Sreden kurs'!$D$5</f>
        <v>0</v>
      </c>
      <c r="P16" s="21">
        <f>'Cena na poramnuvanje'!P16*'Sreden kurs'!$D$5</f>
        <v>18522.900011000005</v>
      </c>
      <c r="Q16" s="21">
        <f>'Cena na poramnuvanje'!Q16*'Sreden kurs'!$D$5</f>
        <v>16428.835779000001</v>
      </c>
      <c r="R16" s="21">
        <f>'Cena na poramnuvanje'!R16*'Sreden kurs'!$D$5</f>
        <v>16948.135414294116</v>
      </c>
      <c r="S16" s="21">
        <f>'Cena na poramnuvanje'!S16*'Sreden kurs'!$D$5</f>
        <v>17412.845213560438</v>
      </c>
      <c r="T16" s="21">
        <f>'Cena na poramnuvanje'!T16*'Sreden kurs'!$D$5</f>
        <v>17450.628745000002</v>
      </c>
      <c r="U16" s="21">
        <f>'Cena na poramnuvanje'!U16*'Sreden kurs'!$D$5</f>
        <v>19242.271873000002</v>
      </c>
      <c r="V16" s="21">
        <f>'Cena na poramnuvanje'!V16*'Sreden kurs'!$D$5</f>
        <v>22261.659431</v>
      </c>
      <c r="W16" s="21">
        <f>'Cena na poramnuvanje'!W16*'Sreden kurs'!$D$5</f>
        <v>17789.645771472147</v>
      </c>
      <c r="X16" s="21">
        <f>'Cena na poramnuvanje'!X16*'Sreden kurs'!$D$5</f>
        <v>15681.801161442307</v>
      </c>
      <c r="Y16" s="21">
        <f>'Cena na poramnuvanje'!Y16*'Sreden kurs'!$D$5</f>
        <v>14993.321485421053</v>
      </c>
      <c r="Z16" s="21">
        <f>'Cena na poramnuvanje'!Z16*'Sreden kurs'!$D$5</f>
        <v>14900.159759981239</v>
      </c>
      <c r="AA16" s="22">
        <f>'Cena na poramnuvanje'!AA16*'Sreden kurs'!$D$5</f>
        <v>15934.148438999999</v>
      </c>
    </row>
    <row r="17" spans="2:27" x14ac:dyDescent="0.25">
      <c r="B17" s="54"/>
      <c r="C17" s="6" t="s">
        <v>27</v>
      </c>
      <c r="D17" s="21">
        <f>'Cena na poramnuvanje'!D17*'Sreden kurs'!$D$5</f>
        <v>0</v>
      </c>
      <c r="E17" s="21">
        <f>'Cena na poramnuvanje'!E17*'Sreden kurs'!$D$5</f>
        <v>0</v>
      </c>
      <c r="F17" s="21">
        <f>'Cena na poramnuvanje'!F17*'Sreden kurs'!$D$5</f>
        <v>0</v>
      </c>
      <c r="G17" s="21">
        <f>'Cena na poramnuvanje'!G17*'Sreden kurs'!$D$5</f>
        <v>0</v>
      </c>
      <c r="H17" s="21">
        <f>'Cena na poramnuvanje'!H17*'Sreden kurs'!$D$5</f>
        <v>0</v>
      </c>
      <c r="I17" s="21">
        <f>'Cena na poramnuvanje'!I17*'Sreden kurs'!$D$5</f>
        <v>0</v>
      </c>
      <c r="J17" s="21">
        <f>'Cena na poramnuvanje'!J17*'Sreden kurs'!$D$5</f>
        <v>0</v>
      </c>
      <c r="K17" s="21">
        <f>'Cena na poramnuvanje'!K17*'Sreden kurs'!$D$5</f>
        <v>6356.507971</v>
      </c>
      <c r="L17" s="21">
        <f>'Cena na poramnuvanje'!L17*'Sreden kurs'!$D$5</f>
        <v>0</v>
      </c>
      <c r="M17" s="21">
        <f>'Cena na poramnuvanje'!M17*'Sreden kurs'!$D$5</f>
        <v>0</v>
      </c>
      <c r="N17" s="21">
        <f>'Cena na poramnuvanje'!N17*'Sreden kurs'!$D$5</f>
        <v>6322.5753360000017</v>
      </c>
      <c r="O17" s="21">
        <f>'Cena na poramnuvanje'!O17*'Sreden kurs'!$D$5</f>
        <v>6014.0968360000015</v>
      </c>
      <c r="P17" s="21">
        <f>'Cena na poramnuvanje'!P17*'Sreden kurs'!$D$5</f>
        <v>0</v>
      </c>
      <c r="Q17" s="21">
        <f>'Cena na poramnuvanje'!Q17*'Sreden kurs'!$D$5</f>
        <v>0</v>
      </c>
      <c r="R17" s="21">
        <f>'Cena na poramnuvanje'!R17*'Sreden kurs'!$D$5</f>
        <v>0</v>
      </c>
      <c r="S17" s="21">
        <f>'Cena na poramnuvanje'!S17*'Sreden kurs'!$D$5</f>
        <v>0</v>
      </c>
      <c r="T17" s="21">
        <f>'Cena na poramnuvanje'!T17*'Sreden kurs'!$D$5</f>
        <v>0</v>
      </c>
      <c r="U17" s="21">
        <f>'Cena na poramnuvanje'!U17*'Sreden kurs'!$D$5</f>
        <v>0</v>
      </c>
      <c r="V17" s="21">
        <f>'Cena na poramnuvanje'!V17*'Sreden kurs'!$D$5</f>
        <v>0</v>
      </c>
      <c r="W17" s="21">
        <f>'Cena na poramnuvanje'!W17*'Sreden kurs'!$D$5</f>
        <v>0</v>
      </c>
      <c r="X17" s="21">
        <f>'Cena na poramnuvanje'!X17*'Sreden kurs'!$D$5</f>
        <v>0</v>
      </c>
      <c r="Y17" s="21">
        <f>'Cena na poramnuvanje'!Y17*'Sreden kurs'!$D$5</f>
        <v>0</v>
      </c>
      <c r="Z17" s="21">
        <f>'Cena na poramnuvanje'!Z17*'Sreden kurs'!$D$5</f>
        <v>0</v>
      </c>
      <c r="AA17" s="22">
        <f>'Cena na poramnuvanje'!AA17*'Sreden kurs'!$D$5</f>
        <v>0</v>
      </c>
    </row>
    <row r="18" spans="2:27" x14ac:dyDescent="0.25">
      <c r="B18" s="54"/>
      <c r="C18" s="6" t="s">
        <v>28</v>
      </c>
      <c r="D18" s="21">
        <f>'Cena na poramnuvanje'!D18*'Sreden kurs'!$D$5</f>
        <v>0</v>
      </c>
      <c r="E18" s="21">
        <f>'Cena na poramnuvanje'!E18*'Sreden kurs'!$D$5</f>
        <v>3306.2725630000004</v>
      </c>
      <c r="F18" s="21">
        <f>'Cena na poramnuvanje'!F18*'Sreden kurs'!$D$5</f>
        <v>2926.2270510000003</v>
      </c>
      <c r="G18" s="21">
        <f>'Cena na poramnuvanje'!G18*'Sreden kurs'!$D$5</f>
        <v>3045.2997519999999</v>
      </c>
      <c r="H18" s="21">
        <f>'Cena na poramnuvanje'!H18*'Sreden kurs'!$D$5</f>
        <v>3883.7443150000004</v>
      </c>
      <c r="I18" s="21">
        <f>'Cena na poramnuvanje'!I18*'Sreden kurs'!$D$5</f>
        <v>4302.0411610000001</v>
      </c>
      <c r="J18" s="21">
        <f>'Cena na poramnuvanje'!J18*'Sreden kurs'!$D$5</f>
        <v>0</v>
      </c>
      <c r="K18" s="21">
        <f>'Cena na poramnuvanje'!K18*'Sreden kurs'!$D$5</f>
        <v>0</v>
      </c>
      <c r="L18" s="21">
        <f>'Cena na poramnuvanje'!L18*'Sreden kurs'!$D$5</f>
        <v>0</v>
      </c>
      <c r="M18" s="21">
        <f>'Cena na poramnuvanje'!M18*'Sreden kurs'!$D$5</f>
        <v>0</v>
      </c>
      <c r="N18" s="21">
        <f>'Cena na poramnuvanje'!N18*'Sreden kurs'!$D$5</f>
        <v>0</v>
      </c>
      <c r="O18" s="21">
        <f>'Cena na poramnuvanje'!O18*'Sreden kurs'!$D$5</f>
        <v>0</v>
      </c>
      <c r="P18" s="21">
        <f>'Cena na poramnuvanje'!P18*'Sreden kurs'!$D$5</f>
        <v>0</v>
      </c>
      <c r="Q18" s="21">
        <f>'Cena na poramnuvanje'!Q18*'Sreden kurs'!$D$5</f>
        <v>0</v>
      </c>
      <c r="R18" s="21">
        <f>'Cena na poramnuvanje'!R18*'Sreden kurs'!$D$5</f>
        <v>0</v>
      </c>
      <c r="S18" s="21">
        <f>'Cena na poramnuvanje'!S18*'Sreden kurs'!$D$5</f>
        <v>0</v>
      </c>
      <c r="T18" s="21">
        <f>'Cena na poramnuvanje'!T18*'Sreden kurs'!$D$5</f>
        <v>0</v>
      </c>
      <c r="U18" s="21">
        <f>'Cena na poramnuvanje'!U18*'Sreden kurs'!$D$5</f>
        <v>0</v>
      </c>
      <c r="V18" s="21">
        <f>'Cena na poramnuvanje'!V18*'Sreden kurs'!$D$5</f>
        <v>0</v>
      </c>
      <c r="W18" s="21">
        <f>'Cena na poramnuvanje'!W18*'Sreden kurs'!$D$5</f>
        <v>0</v>
      </c>
      <c r="X18" s="21">
        <f>'Cena na poramnuvanje'!X18*'Sreden kurs'!$D$5</f>
        <v>0</v>
      </c>
      <c r="Y18" s="21">
        <f>'Cena na poramnuvanje'!Y18*'Sreden kurs'!$D$5</f>
        <v>0</v>
      </c>
      <c r="Z18" s="21">
        <f>'Cena na poramnuvanje'!Z18*'Sreden kurs'!$D$5</f>
        <v>0</v>
      </c>
      <c r="AA18" s="22">
        <f>'Cena na poramnuvanje'!AA18*'Sreden kurs'!$D$5</f>
        <v>0</v>
      </c>
    </row>
    <row r="19" spans="2:27" ht="15.75" thickBot="1" x14ac:dyDescent="0.3">
      <c r="B19" s="55"/>
      <c r="C19" s="9" t="s">
        <v>29</v>
      </c>
      <c r="D19" s="23">
        <f>'Cena na poramnuvanje'!D19*'Sreden kurs'!$D$5</f>
        <v>0</v>
      </c>
      <c r="E19" s="23">
        <f>'Cena na poramnuvanje'!E19*'Sreden kurs'!$D$5</f>
        <v>9918.8176890000013</v>
      </c>
      <c r="F19" s="23">
        <f>'Cena na poramnuvanje'!F19*'Sreden kurs'!$D$5</f>
        <v>8778.6811529999995</v>
      </c>
      <c r="G19" s="23">
        <f>'Cena na poramnuvanje'!G19*'Sreden kurs'!$D$5</f>
        <v>9135.2822990000004</v>
      </c>
      <c r="H19" s="23">
        <f>'Cena na poramnuvanje'!H19*'Sreden kurs'!$D$5</f>
        <v>11650.615988000001</v>
      </c>
      <c r="I19" s="23">
        <f>'Cena na poramnuvanje'!I19*'Sreden kurs'!$D$5</f>
        <v>12905.506526000001</v>
      </c>
      <c r="J19" s="23">
        <f>'Cena na poramnuvanje'!J19*'Sreden kurs'!$D$5</f>
        <v>0</v>
      </c>
      <c r="K19" s="23">
        <f>'Cena na poramnuvanje'!K19*'Sreden kurs'!$D$5</f>
        <v>0</v>
      </c>
      <c r="L19" s="23">
        <f>'Cena na poramnuvanje'!L19*'Sreden kurs'!$D$5</f>
        <v>0</v>
      </c>
      <c r="M19" s="23">
        <f>'Cena na poramnuvanje'!M19*'Sreden kurs'!$D$5</f>
        <v>0</v>
      </c>
      <c r="N19" s="23">
        <f>'Cena na poramnuvanje'!N19*'Sreden kurs'!$D$5</f>
        <v>0</v>
      </c>
      <c r="O19" s="23">
        <f>'Cena na poramnuvanje'!O19*'Sreden kurs'!$D$5</f>
        <v>0</v>
      </c>
      <c r="P19" s="23">
        <f>'Cena na poramnuvanje'!P19*'Sreden kurs'!$D$5</f>
        <v>0</v>
      </c>
      <c r="Q19" s="23">
        <f>'Cena na poramnuvanje'!Q19*'Sreden kurs'!$D$5</f>
        <v>0</v>
      </c>
      <c r="R19" s="23">
        <f>'Cena na poramnuvanje'!R19*'Sreden kurs'!$D$5</f>
        <v>0</v>
      </c>
      <c r="S19" s="23">
        <f>'Cena na poramnuvanje'!S19*'Sreden kurs'!$D$5</f>
        <v>0</v>
      </c>
      <c r="T19" s="23">
        <f>'Cena na poramnuvanje'!T19*'Sreden kurs'!$D$5</f>
        <v>0</v>
      </c>
      <c r="U19" s="23">
        <f>'Cena na poramnuvanje'!U19*'Sreden kurs'!$D$5</f>
        <v>0</v>
      </c>
      <c r="V19" s="23">
        <f>'Cena na poramnuvanje'!V19*'Sreden kurs'!$D$5</f>
        <v>0</v>
      </c>
      <c r="W19" s="23">
        <f>'Cena na poramnuvanje'!W19*'Sreden kurs'!$D$5</f>
        <v>0</v>
      </c>
      <c r="X19" s="23">
        <f>'Cena na poramnuvanje'!X19*'Sreden kurs'!$D$5</f>
        <v>0</v>
      </c>
      <c r="Y19" s="23">
        <f>'Cena na poramnuvanje'!Y19*'Sreden kurs'!$D$5</f>
        <v>0</v>
      </c>
      <c r="Z19" s="23">
        <f>'Cena na poramnuvanje'!Z19*'Sreden kurs'!$D$5</f>
        <v>0</v>
      </c>
      <c r="AA19" s="24">
        <f>'Cena na poramnuvanje'!AA19*'Sreden kurs'!$D$5</f>
        <v>0</v>
      </c>
    </row>
    <row r="20" spans="2:27" ht="15.75" thickTop="1" x14ac:dyDescent="0.25">
      <c r="B20" s="53" t="str">
        <f>'Cena na poramnuvanje'!B20:B23</f>
        <v>05.11.2022</v>
      </c>
      <c r="C20" s="6" t="s">
        <v>26</v>
      </c>
      <c r="D20" s="21">
        <f>'Cena na poramnuvanje'!D20*'Sreden kurs'!$D$6</f>
        <v>13936.28355</v>
      </c>
      <c r="E20" s="21">
        <f>'Cena na poramnuvanje'!E20*'Sreden kurs'!$D$6</f>
        <v>11331.62238865411</v>
      </c>
      <c r="F20" s="21">
        <f>'Cena na poramnuvanje'!F20*'Sreden kurs'!$D$6</f>
        <v>12311.8542</v>
      </c>
      <c r="G20" s="21">
        <f>'Cena na poramnuvanje'!G20*'Sreden kurs'!$D$6</f>
        <v>0</v>
      </c>
      <c r="H20" s="21">
        <f>'Cena na poramnuvanje'!H20*'Sreden kurs'!$D$6</f>
        <v>0</v>
      </c>
      <c r="I20" s="21">
        <f>'Cena na poramnuvanje'!I20*'Sreden kurs'!$D$6</f>
        <v>0</v>
      </c>
      <c r="J20" s="21">
        <f>'Cena na poramnuvanje'!J20*'Sreden kurs'!$D$6</f>
        <v>0</v>
      </c>
      <c r="K20" s="21">
        <f>'Cena na poramnuvanje'!K20*'Sreden kurs'!$D$6</f>
        <v>13159.543500000002</v>
      </c>
      <c r="L20" s="21">
        <f>'Cena na poramnuvanje'!L20*'Sreden kurs'!$D$6</f>
        <v>13216.91985</v>
      </c>
      <c r="M20" s="21">
        <f>'Cena na poramnuvanje'!M20*'Sreden kurs'!$D$6</f>
        <v>0</v>
      </c>
      <c r="N20" s="21">
        <f>'Cena na poramnuvanje'!N20*'Sreden kurs'!$D$6</f>
        <v>0</v>
      </c>
      <c r="O20" s="21">
        <f>'Cena na poramnuvanje'!O20*'Sreden kurs'!$D$6</f>
        <v>0</v>
      </c>
      <c r="P20" s="21">
        <f>'Cena na poramnuvanje'!P20*'Sreden kurs'!$D$6</f>
        <v>11619.6363</v>
      </c>
      <c r="Q20" s="21">
        <f>'Cena na poramnuvanje'!Q20*'Sreden kurs'!$D$6</f>
        <v>10741.716450000002</v>
      </c>
      <c r="R20" s="21">
        <f>'Cena na poramnuvanje'!R20*'Sreden kurs'!$D$6</f>
        <v>11980.55205</v>
      </c>
      <c r="S20" s="21">
        <f>'Cena na poramnuvanje'!S20*'Sreden kurs'!$D$6</f>
        <v>12773.949750000002</v>
      </c>
      <c r="T20" s="21">
        <f>'Cena na poramnuvanje'!T20*'Sreden kurs'!$D$6</f>
        <v>14183.063550000001</v>
      </c>
      <c r="U20" s="21">
        <f>'Cena na poramnuvanje'!U20*'Sreden kurs'!$D$6</f>
        <v>17319.637350000005</v>
      </c>
      <c r="V20" s="21">
        <f>'Cena na poramnuvanje'!V20*'Sreden kurs'!$D$6</f>
        <v>0</v>
      </c>
      <c r="W20" s="21">
        <f>'Cena na poramnuvanje'!W20*'Sreden kurs'!$D$6</f>
        <v>0</v>
      </c>
      <c r="X20" s="21">
        <f>'Cena na poramnuvanje'!X20*'Sreden kurs'!$D$6</f>
        <v>13142.885849999999</v>
      </c>
      <c r="Y20" s="21">
        <f>'Cena na poramnuvanje'!Y20*'Sreden kurs'!$D$6</f>
        <v>0</v>
      </c>
      <c r="Z20" s="21">
        <f>'Cena na poramnuvanje'!Z20*'Sreden kurs'!$D$6</f>
        <v>11767.704300000001</v>
      </c>
      <c r="AA20" s="22">
        <f>'Cena na poramnuvanje'!AA20*'Sreden kurs'!$D$6</f>
        <v>9755.8303500000002</v>
      </c>
    </row>
    <row r="21" spans="2:27" x14ac:dyDescent="0.25">
      <c r="B21" s="54"/>
      <c r="C21" s="6" t="s">
        <v>27</v>
      </c>
      <c r="D21" s="21">
        <f>'Cena na poramnuvanje'!D21*'Sreden kurs'!$D$6</f>
        <v>0</v>
      </c>
      <c r="E21" s="21">
        <f>'Cena na poramnuvanje'!E21*'Sreden kurs'!$D$6</f>
        <v>0</v>
      </c>
      <c r="F21" s="21">
        <f>'Cena na poramnuvanje'!F21*'Sreden kurs'!$D$6</f>
        <v>0</v>
      </c>
      <c r="G21" s="21">
        <f>'Cena na poramnuvanje'!G21*'Sreden kurs'!$D$6</f>
        <v>4030.5343499999999</v>
      </c>
      <c r="H21" s="21">
        <f>'Cena na poramnuvanje'!H21*'Sreden kurs'!$D$6</f>
        <v>0</v>
      </c>
      <c r="I21" s="21">
        <f>'Cena na poramnuvanje'!I21*'Sreden kurs'!$D$6</f>
        <v>0</v>
      </c>
      <c r="J21" s="21">
        <f>'Cena na poramnuvanje'!J21*'Sreden kurs'!$D$6</f>
        <v>0</v>
      </c>
      <c r="K21" s="21">
        <f>'Cena na poramnuvanje'!K21*'Sreden kurs'!$D$6</f>
        <v>0</v>
      </c>
      <c r="L21" s="21">
        <f>'Cena na poramnuvanje'!L21*'Sreden kurs'!$D$6</f>
        <v>0</v>
      </c>
      <c r="M21" s="21">
        <f>'Cena na poramnuvanje'!M21*'Sreden kurs'!$D$6</f>
        <v>4453.1451000000006</v>
      </c>
      <c r="N21" s="21">
        <f>'Cena na poramnuvanje'!N21*'Sreden kurs'!$D$6</f>
        <v>3079.3051803697786</v>
      </c>
      <c r="O21" s="21">
        <f>'Cena na poramnuvanje'!O21*'Sreden kurs'!$D$6</f>
        <v>2391.5664391304349</v>
      </c>
      <c r="P21" s="21">
        <f>'Cena na poramnuvanje'!P21*'Sreden kurs'!$D$6</f>
        <v>0</v>
      </c>
      <c r="Q21" s="21">
        <f>'Cena na poramnuvanje'!Q21*'Sreden kurs'!$D$6</f>
        <v>0</v>
      </c>
      <c r="R21" s="21">
        <f>'Cena na poramnuvanje'!R21*'Sreden kurs'!$D$6</f>
        <v>0</v>
      </c>
      <c r="S21" s="21">
        <f>'Cena na poramnuvanje'!S21*'Sreden kurs'!$D$6</f>
        <v>0</v>
      </c>
      <c r="T21" s="21">
        <f>'Cena na poramnuvanje'!T21*'Sreden kurs'!$D$6</f>
        <v>0</v>
      </c>
      <c r="U21" s="21">
        <f>'Cena na poramnuvanje'!U21*'Sreden kurs'!$D$6</f>
        <v>0</v>
      </c>
      <c r="V21" s="21">
        <f>'Cena na poramnuvanje'!V21*'Sreden kurs'!$D$6</f>
        <v>5244.0749999999989</v>
      </c>
      <c r="W21" s="21">
        <f>'Cena na poramnuvanje'!W21*'Sreden kurs'!$D$6</f>
        <v>5037.3967500000008</v>
      </c>
      <c r="X21" s="21">
        <f>'Cena na poramnuvanje'!X21*'Sreden kurs'!$D$6</f>
        <v>0</v>
      </c>
      <c r="Y21" s="21">
        <f>'Cena na poramnuvanje'!Y21*'Sreden kurs'!$D$6</f>
        <v>4119.3751499999998</v>
      </c>
      <c r="Z21" s="21">
        <f>'Cena na poramnuvanje'!Z21*'Sreden kurs'!$D$6</f>
        <v>0</v>
      </c>
      <c r="AA21" s="22">
        <f>'Cena na poramnuvanje'!AA21*'Sreden kurs'!$D$6</f>
        <v>0</v>
      </c>
    </row>
    <row r="22" spans="2:27" x14ac:dyDescent="0.25">
      <c r="B22" s="54"/>
      <c r="C22" s="6" t="s">
        <v>28</v>
      </c>
      <c r="D22" s="21">
        <f>'Cena na poramnuvanje'!D22*'Sreden kurs'!$D$6</f>
        <v>0</v>
      </c>
      <c r="E22" s="21">
        <f>'Cena na poramnuvanje'!E22*'Sreden kurs'!$D$6</f>
        <v>0</v>
      </c>
      <c r="F22" s="21">
        <f>'Cena na poramnuvanje'!F22*'Sreden kurs'!$D$6</f>
        <v>0</v>
      </c>
      <c r="G22" s="21">
        <f>'Cena na poramnuvanje'!G22*'Sreden kurs'!$D$6</f>
        <v>0</v>
      </c>
      <c r="H22" s="21">
        <f>'Cena na poramnuvanje'!H22*'Sreden kurs'!$D$6</f>
        <v>4030.5343499999999</v>
      </c>
      <c r="I22" s="21">
        <f>'Cena na poramnuvanje'!I22*'Sreden kurs'!$D$6</f>
        <v>4164.4125000000004</v>
      </c>
      <c r="J22" s="21">
        <f>'Cena na poramnuvanje'!J22*'Sreden kurs'!$D$6</f>
        <v>4250.7855</v>
      </c>
      <c r="K22" s="21">
        <f>'Cena na poramnuvanje'!K22*'Sreden kurs'!$D$6</f>
        <v>0</v>
      </c>
      <c r="L22" s="21">
        <f>'Cena na poramnuvanje'!L22*'Sreden kurs'!$D$6</f>
        <v>0</v>
      </c>
      <c r="M22" s="21">
        <f>'Cena na poramnuvanje'!M22*'Sreden kurs'!$D$6</f>
        <v>0</v>
      </c>
      <c r="N22" s="21">
        <f>'Cena na poramnuvanje'!N22*'Sreden kurs'!$D$6</f>
        <v>0</v>
      </c>
      <c r="O22" s="21">
        <f>'Cena na poramnuvanje'!O22*'Sreden kurs'!$D$6</f>
        <v>0</v>
      </c>
      <c r="P22" s="21">
        <f>'Cena na poramnuvanje'!P22*'Sreden kurs'!$D$6</f>
        <v>0</v>
      </c>
      <c r="Q22" s="21">
        <f>'Cena na poramnuvanje'!Q22*'Sreden kurs'!$D$6</f>
        <v>0</v>
      </c>
      <c r="R22" s="21">
        <f>'Cena na poramnuvanje'!R22*'Sreden kurs'!$D$6</f>
        <v>0</v>
      </c>
      <c r="S22" s="21">
        <f>'Cena na poramnuvanje'!S22*'Sreden kurs'!$D$6</f>
        <v>0</v>
      </c>
      <c r="T22" s="21">
        <f>'Cena na poramnuvanje'!T22*'Sreden kurs'!$D$6</f>
        <v>0</v>
      </c>
      <c r="U22" s="21">
        <f>'Cena na poramnuvanje'!U22*'Sreden kurs'!$D$6</f>
        <v>0</v>
      </c>
      <c r="V22" s="21">
        <f>'Cena na poramnuvanje'!V22*'Sreden kurs'!$D$6</f>
        <v>0</v>
      </c>
      <c r="W22" s="21">
        <f>'Cena na poramnuvanje'!W22*'Sreden kurs'!$D$6</f>
        <v>0</v>
      </c>
      <c r="X22" s="21">
        <f>'Cena na poramnuvanje'!X22*'Sreden kurs'!$D$6</f>
        <v>0</v>
      </c>
      <c r="Y22" s="21">
        <f>'Cena na poramnuvanje'!Y22*'Sreden kurs'!$D$6</f>
        <v>0</v>
      </c>
      <c r="Z22" s="21">
        <f>'Cena na poramnuvanje'!Z22*'Sreden kurs'!$D$6</f>
        <v>0</v>
      </c>
      <c r="AA22" s="22">
        <f>'Cena na poramnuvanje'!AA22*'Sreden kurs'!$D$6</f>
        <v>0</v>
      </c>
    </row>
    <row r="23" spans="2:27" ht="15.75" thickBot="1" x14ac:dyDescent="0.3">
      <c r="B23" s="55"/>
      <c r="C23" s="9" t="s">
        <v>29</v>
      </c>
      <c r="D23" s="23">
        <f>'Cena na poramnuvanje'!D23*'Sreden kurs'!$D$6</f>
        <v>0</v>
      </c>
      <c r="E23" s="23">
        <f>'Cena na poramnuvanje'!E23*'Sreden kurs'!$D$6</f>
        <v>0</v>
      </c>
      <c r="F23" s="23">
        <f>'Cena na poramnuvanje'!F23*'Sreden kurs'!$D$6</f>
        <v>0</v>
      </c>
      <c r="G23" s="23">
        <f>'Cena na poramnuvanje'!G23*'Sreden kurs'!$D$6</f>
        <v>0</v>
      </c>
      <c r="H23" s="23">
        <f>'Cena na poramnuvanje'!H23*'Sreden kurs'!$D$6</f>
        <v>12090.9861</v>
      </c>
      <c r="I23" s="23">
        <f>'Cena na poramnuvanje'!I23*'Sreden kurs'!$D$6</f>
        <v>12493.237499999999</v>
      </c>
      <c r="J23" s="23">
        <f>'Cena na poramnuvanje'!J23*'Sreden kurs'!$D$6</f>
        <v>12751.73955</v>
      </c>
      <c r="K23" s="23">
        <f>'Cena na poramnuvanje'!K23*'Sreden kurs'!$D$6</f>
        <v>0</v>
      </c>
      <c r="L23" s="23">
        <f>'Cena na poramnuvanje'!L23*'Sreden kurs'!$D$6</f>
        <v>0</v>
      </c>
      <c r="M23" s="23">
        <f>'Cena na poramnuvanje'!M23*'Sreden kurs'!$D$6</f>
        <v>0</v>
      </c>
      <c r="N23" s="23">
        <f>'Cena na poramnuvanje'!N23*'Sreden kurs'!$D$6</f>
        <v>0</v>
      </c>
      <c r="O23" s="23">
        <f>'Cena na poramnuvanje'!O23*'Sreden kurs'!$D$6</f>
        <v>0</v>
      </c>
      <c r="P23" s="23">
        <f>'Cena na poramnuvanje'!P23*'Sreden kurs'!$D$6</f>
        <v>0</v>
      </c>
      <c r="Q23" s="23">
        <f>'Cena na poramnuvanje'!Q23*'Sreden kurs'!$D$6</f>
        <v>0</v>
      </c>
      <c r="R23" s="23">
        <f>'Cena na poramnuvanje'!R23*'Sreden kurs'!$D$6</f>
        <v>0</v>
      </c>
      <c r="S23" s="23">
        <f>'Cena na poramnuvanje'!S23*'Sreden kurs'!$D$6</f>
        <v>0</v>
      </c>
      <c r="T23" s="23">
        <f>'Cena na poramnuvanje'!T23*'Sreden kurs'!$D$6</f>
        <v>0</v>
      </c>
      <c r="U23" s="23">
        <f>'Cena na poramnuvanje'!U23*'Sreden kurs'!$D$6</f>
        <v>0</v>
      </c>
      <c r="V23" s="23">
        <f>'Cena na poramnuvanje'!V23*'Sreden kurs'!$D$6</f>
        <v>0</v>
      </c>
      <c r="W23" s="23">
        <f>'Cena na poramnuvanje'!W23*'Sreden kurs'!$D$6</f>
        <v>0</v>
      </c>
      <c r="X23" s="23">
        <f>'Cena na poramnuvanje'!X23*'Sreden kurs'!$D$6</f>
        <v>0</v>
      </c>
      <c r="Y23" s="23">
        <f>'Cena na poramnuvanje'!Y23*'Sreden kurs'!$D$6</f>
        <v>0</v>
      </c>
      <c r="Z23" s="23">
        <f>'Cena na poramnuvanje'!Z23*'Sreden kurs'!$D$6</f>
        <v>0</v>
      </c>
      <c r="AA23" s="24">
        <f>'Cena na poramnuvanje'!AA23*'Sreden kurs'!$D$6</f>
        <v>0</v>
      </c>
    </row>
    <row r="24" spans="2:27" ht="15.75" thickTop="1" x14ac:dyDescent="0.25">
      <c r="B24" s="53" t="str">
        <f>'Cena na poramnuvanje'!B24:B27</f>
        <v>06.11.2022</v>
      </c>
      <c r="C24" s="6" t="s">
        <v>26</v>
      </c>
      <c r="D24" s="21">
        <f>'Cena na poramnuvanje'!D24*'Sreden kurs'!$D$7</f>
        <v>7177.3186637140407</v>
      </c>
      <c r="E24" s="21">
        <f>'Cena na poramnuvanje'!E24*'Sreden kurs'!$D$7</f>
        <v>4596.2775000000001</v>
      </c>
      <c r="F24" s="21">
        <f>'Cena na poramnuvanje'!F24*'Sreden kurs'!$D$7</f>
        <v>0</v>
      </c>
      <c r="G24" s="21">
        <f>'Cena na poramnuvanje'!G24*'Sreden kurs'!$D$7</f>
        <v>0</v>
      </c>
      <c r="H24" s="21">
        <f>'Cena na poramnuvanje'!H24*'Sreden kurs'!$D$7</f>
        <v>0</v>
      </c>
      <c r="I24" s="21">
        <f>'Cena na poramnuvanje'!I24*'Sreden kurs'!$D$7</f>
        <v>0</v>
      </c>
      <c r="J24" s="21">
        <f>'Cena na poramnuvanje'!J24*'Sreden kurs'!$D$7</f>
        <v>0</v>
      </c>
      <c r="K24" s="21">
        <f>'Cena na poramnuvanje'!K24*'Sreden kurs'!$D$7</f>
        <v>0</v>
      </c>
      <c r="L24" s="21">
        <f>'Cena na poramnuvanje'!L24*'Sreden kurs'!$D$7</f>
        <v>0</v>
      </c>
      <c r="M24" s="21">
        <f>'Cena na poramnuvanje'!M24*'Sreden kurs'!$D$7</f>
        <v>0</v>
      </c>
      <c r="N24" s="21">
        <f>'Cena na poramnuvanje'!N24*'Sreden kurs'!$D$7</f>
        <v>7925.5069894449489</v>
      </c>
      <c r="O24" s="21">
        <f>'Cena na poramnuvanje'!O24*'Sreden kurs'!$D$7</f>
        <v>7620.8964035139088</v>
      </c>
      <c r="P24" s="21">
        <f>'Cena na poramnuvanje'!P24*'Sreden kurs'!$D$7</f>
        <v>7696.8044868391435</v>
      </c>
      <c r="Q24" s="21">
        <f>'Cena na poramnuvanje'!Q24*'Sreden kurs'!$D$7</f>
        <v>9182.3675683752408</v>
      </c>
      <c r="R24" s="21">
        <f>'Cena na poramnuvanje'!R24*'Sreden kurs'!$D$7</f>
        <v>10094.18850375391</v>
      </c>
      <c r="S24" s="21">
        <f>'Cena na poramnuvanje'!S24*'Sreden kurs'!$D$7</f>
        <v>11754.1013581105</v>
      </c>
      <c r="T24" s="21">
        <f>'Cena na poramnuvanje'!T24*'Sreden kurs'!$D$7</f>
        <v>17646.245580179355</v>
      </c>
      <c r="U24" s="21">
        <f>'Cena na poramnuvanje'!U24*'Sreden kurs'!$D$7</f>
        <v>17595.557785687146</v>
      </c>
      <c r="V24" s="21">
        <f>'Cena na poramnuvanje'!V24*'Sreden kurs'!$D$7</f>
        <v>15407.460678358208</v>
      </c>
      <c r="W24" s="21">
        <f>'Cena na poramnuvanje'!W24*'Sreden kurs'!$D$7</f>
        <v>18628.631794408942</v>
      </c>
      <c r="X24" s="21">
        <f>'Cena na poramnuvanje'!X24*'Sreden kurs'!$D$7</f>
        <v>16767.308545419848</v>
      </c>
      <c r="Y24" s="21">
        <f>'Cena na poramnuvanje'!Y24*'Sreden kurs'!$D$7</f>
        <v>15600.197700000001</v>
      </c>
      <c r="Z24" s="21">
        <f>'Cena na poramnuvanje'!Z24*'Sreden kurs'!$D$7</f>
        <v>15176.35305</v>
      </c>
      <c r="AA24" s="22">
        <f>'Cena na poramnuvanje'!AA24*'Sreden kurs'!$D$7</f>
        <v>13426.0659</v>
      </c>
    </row>
    <row r="25" spans="2:27" x14ac:dyDescent="0.25">
      <c r="B25" s="54"/>
      <c r="C25" s="6" t="s">
        <v>27</v>
      </c>
      <c r="D25" s="21">
        <f>'Cena na poramnuvanje'!D25*'Sreden kurs'!$D$7</f>
        <v>0</v>
      </c>
      <c r="E25" s="21">
        <f>'Cena na poramnuvanje'!E25*'Sreden kurs'!$D$7</f>
        <v>0</v>
      </c>
      <c r="F25" s="21">
        <f>'Cena na poramnuvanje'!F25*'Sreden kurs'!$D$7</f>
        <v>0</v>
      </c>
      <c r="G25" s="21">
        <f>'Cena na poramnuvanje'!G25*'Sreden kurs'!$D$7</f>
        <v>0</v>
      </c>
      <c r="H25" s="21">
        <f>'Cena na poramnuvanje'!H25*'Sreden kurs'!$D$7</f>
        <v>0</v>
      </c>
      <c r="I25" s="21">
        <f>'Cena na poramnuvanje'!I25*'Sreden kurs'!$D$7</f>
        <v>0</v>
      </c>
      <c r="J25" s="21">
        <f>'Cena na poramnuvanje'!J25*'Sreden kurs'!$D$7</f>
        <v>1781.7516000000001</v>
      </c>
      <c r="K25" s="21">
        <f>'Cena na poramnuvanje'!K25*'Sreden kurs'!$D$7</f>
        <v>2560.7851005340458</v>
      </c>
      <c r="L25" s="21">
        <f>'Cena na poramnuvanje'!L25*'Sreden kurs'!$D$7</f>
        <v>2087.14185</v>
      </c>
      <c r="M25" s="21">
        <f>'Cena na poramnuvanje'!M25*'Sreden kurs'!$D$7</f>
        <v>1805.7440999999999</v>
      </c>
      <c r="N25" s="21">
        <f>'Cena na poramnuvanje'!N25*'Sreden kurs'!$D$7</f>
        <v>0</v>
      </c>
      <c r="O25" s="21">
        <f>'Cena na poramnuvanje'!O25*'Sreden kurs'!$D$7</f>
        <v>0</v>
      </c>
      <c r="P25" s="21">
        <f>'Cena na poramnuvanje'!P25*'Sreden kurs'!$D$7</f>
        <v>0</v>
      </c>
      <c r="Q25" s="21">
        <f>'Cena na poramnuvanje'!Q25*'Sreden kurs'!$D$7</f>
        <v>0</v>
      </c>
      <c r="R25" s="21">
        <f>'Cena na poramnuvanje'!R25*'Sreden kurs'!$D$7</f>
        <v>0</v>
      </c>
      <c r="S25" s="21">
        <f>'Cena na poramnuvanje'!S25*'Sreden kurs'!$D$7</f>
        <v>0</v>
      </c>
      <c r="T25" s="21">
        <f>'Cena na poramnuvanje'!T25*'Sreden kurs'!$D$7</f>
        <v>0</v>
      </c>
      <c r="U25" s="21">
        <f>'Cena na poramnuvanje'!U25*'Sreden kurs'!$D$7</f>
        <v>0</v>
      </c>
      <c r="V25" s="21">
        <f>'Cena na poramnuvanje'!V25*'Sreden kurs'!$D$7</f>
        <v>0</v>
      </c>
      <c r="W25" s="21">
        <f>'Cena na poramnuvanje'!W25*'Sreden kurs'!$D$7</f>
        <v>0</v>
      </c>
      <c r="X25" s="21">
        <f>'Cena na poramnuvanje'!X25*'Sreden kurs'!$D$7</f>
        <v>0</v>
      </c>
      <c r="Y25" s="21">
        <f>'Cena na poramnuvanje'!Y25*'Sreden kurs'!$D$7</f>
        <v>0</v>
      </c>
      <c r="Z25" s="21">
        <f>'Cena na poramnuvanje'!Z25*'Sreden kurs'!$D$7</f>
        <v>0</v>
      </c>
      <c r="AA25" s="22">
        <f>'Cena na poramnuvanje'!AA25*'Sreden kurs'!$D$7</f>
        <v>0</v>
      </c>
    </row>
    <row r="26" spans="2:27" x14ac:dyDescent="0.25">
      <c r="B26" s="54"/>
      <c r="C26" s="6" t="s">
        <v>28</v>
      </c>
      <c r="D26" s="21">
        <f>'Cena na poramnuvanje'!D26*'Sreden kurs'!$D$7</f>
        <v>0</v>
      </c>
      <c r="E26" s="21">
        <f>'Cena na poramnuvanje'!E26*'Sreden kurs'!$D$7</f>
        <v>0</v>
      </c>
      <c r="F26" s="21">
        <f>'Cena na poramnuvanje'!F26*'Sreden kurs'!$D$7</f>
        <v>2021.1281999999999</v>
      </c>
      <c r="G26" s="21">
        <f>'Cena na poramnuvanje'!G26*'Sreden kurs'!$D$7</f>
        <v>1538.0563500000001</v>
      </c>
      <c r="H26" s="21">
        <f>'Cena na poramnuvanje'!H26*'Sreden kurs'!$D$7</f>
        <v>2196.9589500000002</v>
      </c>
      <c r="I26" s="21">
        <f>'Cena na poramnuvanje'!I26*'Sreden kurs'!$D$7</f>
        <v>1613.9412</v>
      </c>
      <c r="J26" s="21">
        <f>'Cena na poramnuvanje'!J26*'Sreden kurs'!$D$7</f>
        <v>0</v>
      </c>
      <c r="K26" s="21">
        <f>'Cena na poramnuvanje'!K26*'Sreden kurs'!$D$7</f>
        <v>0</v>
      </c>
      <c r="L26" s="21">
        <f>'Cena na poramnuvanje'!L26*'Sreden kurs'!$D$7</f>
        <v>0</v>
      </c>
      <c r="M26" s="21">
        <f>'Cena na poramnuvanje'!M26*'Sreden kurs'!$D$7</f>
        <v>0</v>
      </c>
      <c r="N26" s="21">
        <f>'Cena na poramnuvanje'!N26*'Sreden kurs'!$D$7</f>
        <v>0</v>
      </c>
      <c r="O26" s="21">
        <f>'Cena na poramnuvanje'!O26*'Sreden kurs'!$D$7</f>
        <v>0</v>
      </c>
      <c r="P26" s="21">
        <f>'Cena na poramnuvanje'!P26*'Sreden kurs'!$D$7</f>
        <v>0</v>
      </c>
      <c r="Q26" s="21">
        <f>'Cena na poramnuvanje'!Q26*'Sreden kurs'!$D$7</f>
        <v>0</v>
      </c>
      <c r="R26" s="21">
        <f>'Cena na poramnuvanje'!R26*'Sreden kurs'!$D$7</f>
        <v>0</v>
      </c>
      <c r="S26" s="21">
        <f>'Cena na poramnuvanje'!S26*'Sreden kurs'!$D$7</f>
        <v>0</v>
      </c>
      <c r="T26" s="21">
        <f>'Cena na poramnuvanje'!T26*'Sreden kurs'!$D$7</f>
        <v>0</v>
      </c>
      <c r="U26" s="21">
        <f>'Cena na poramnuvanje'!U26*'Sreden kurs'!$D$7</f>
        <v>0</v>
      </c>
      <c r="V26" s="21">
        <f>'Cena na poramnuvanje'!V26*'Sreden kurs'!$D$7</f>
        <v>0</v>
      </c>
      <c r="W26" s="21">
        <f>'Cena na poramnuvanje'!W26*'Sreden kurs'!$D$7</f>
        <v>0</v>
      </c>
      <c r="X26" s="21">
        <f>'Cena na poramnuvanje'!X26*'Sreden kurs'!$D$7</f>
        <v>0</v>
      </c>
      <c r="Y26" s="21">
        <f>'Cena na poramnuvanje'!Y26*'Sreden kurs'!$D$7</f>
        <v>0</v>
      </c>
      <c r="Z26" s="21">
        <f>'Cena na poramnuvanje'!Z26*'Sreden kurs'!$D$7</f>
        <v>0</v>
      </c>
      <c r="AA26" s="22">
        <f>'Cena na poramnuvanje'!AA26*'Sreden kurs'!$D$7</f>
        <v>0</v>
      </c>
    </row>
    <row r="27" spans="2:27" ht="15.75" thickBot="1" x14ac:dyDescent="0.3">
      <c r="B27" s="55"/>
      <c r="C27" s="9" t="s">
        <v>29</v>
      </c>
      <c r="D27" s="23">
        <f>'Cena na poramnuvanje'!D27*'Sreden kurs'!$D$7</f>
        <v>0</v>
      </c>
      <c r="E27" s="23">
        <f>'Cena na poramnuvanje'!E27*'Sreden kurs'!$D$7</f>
        <v>0</v>
      </c>
      <c r="F27" s="23">
        <f>'Cena na poramnuvanje'!F27*'Sreden kurs'!$D$7</f>
        <v>6062.7676499999998</v>
      </c>
      <c r="G27" s="23">
        <f>'Cena na poramnuvanje'!G27*'Sreden kurs'!$D$7</f>
        <v>4614.1690500000004</v>
      </c>
      <c r="H27" s="23">
        <f>'Cena na poramnuvanje'!H27*'Sreden kurs'!$D$7</f>
        <v>6590.8768499999996</v>
      </c>
      <c r="I27" s="23">
        <f>'Cena na poramnuvanje'!I27*'Sreden kurs'!$D$7</f>
        <v>4841.2066500000001</v>
      </c>
      <c r="J27" s="23">
        <f>'Cena na poramnuvanje'!J27*'Sreden kurs'!$D$7</f>
        <v>0</v>
      </c>
      <c r="K27" s="23">
        <f>'Cena na poramnuvanje'!K27*'Sreden kurs'!$D$7</f>
        <v>0</v>
      </c>
      <c r="L27" s="23">
        <f>'Cena na poramnuvanje'!L27*'Sreden kurs'!$D$7</f>
        <v>0</v>
      </c>
      <c r="M27" s="23">
        <f>'Cena na poramnuvanje'!M27*'Sreden kurs'!$D$7</f>
        <v>0</v>
      </c>
      <c r="N27" s="23">
        <f>'Cena na poramnuvanje'!N27*'Sreden kurs'!$D$7</f>
        <v>0</v>
      </c>
      <c r="O27" s="23">
        <f>'Cena na poramnuvanje'!O27*'Sreden kurs'!$D$7</f>
        <v>0</v>
      </c>
      <c r="P27" s="23">
        <f>'Cena na poramnuvanje'!P27*'Sreden kurs'!$D$7</f>
        <v>0</v>
      </c>
      <c r="Q27" s="23">
        <f>'Cena na poramnuvanje'!Q27*'Sreden kurs'!$D$7</f>
        <v>0</v>
      </c>
      <c r="R27" s="23">
        <f>'Cena na poramnuvanje'!R27*'Sreden kurs'!$D$7</f>
        <v>0</v>
      </c>
      <c r="S27" s="23">
        <f>'Cena na poramnuvanje'!S27*'Sreden kurs'!$D$7</f>
        <v>0</v>
      </c>
      <c r="T27" s="23">
        <f>'Cena na poramnuvanje'!T27*'Sreden kurs'!$D$7</f>
        <v>0</v>
      </c>
      <c r="U27" s="23">
        <f>'Cena na poramnuvanje'!U27*'Sreden kurs'!$D$7</f>
        <v>0</v>
      </c>
      <c r="V27" s="23">
        <f>'Cena na poramnuvanje'!V27*'Sreden kurs'!$D$7</f>
        <v>0</v>
      </c>
      <c r="W27" s="23">
        <f>'Cena na poramnuvanje'!W27*'Sreden kurs'!$D$7</f>
        <v>0</v>
      </c>
      <c r="X27" s="23">
        <f>'Cena na poramnuvanje'!X27*'Sreden kurs'!$D$7</f>
        <v>0</v>
      </c>
      <c r="Y27" s="23">
        <f>'Cena na poramnuvanje'!Y27*'Sreden kurs'!$D$7</f>
        <v>0</v>
      </c>
      <c r="Z27" s="23">
        <f>'Cena na poramnuvanje'!Z27*'Sreden kurs'!$D$7</f>
        <v>0</v>
      </c>
      <c r="AA27" s="24">
        <f>'Cena na poramnuvanje'!AA27*'Sreden kurs'!$D$7</f>
        <v>0</v>
      </c>
    </row>
    <row r="28" spans="2:27" ht="15.75" thickTop="1" x14ac:dyDescent="0.25">
      <c r="B28" s="53" t="str">
        <f>'Cena na poramnuvanje'!B28:B31</f>
        <v>07.11.2022</v>
      </c>
      <c r="C28" s="6" t="s">
        <v>26</v>
      </c>
      <c r="D28" s="21">
        <f>'Cena na poramnuvanje'!D28*'Sreden kurs'!$D$8</f>
        <v>0</v>
      </c>
      <c r="E28" s="21">
        <f>'Cena na poramnuvanje'!E28*'Sreden kurs'!$D$8</f>
        <v>0</v>
      </c>
      <c r="F28" s="21">
        <f>'Cena na poramnuvanje'!F28*'Sreden kurs'!$D$8</f>
        <v>0</v>
      </c>
      <c r="G28" s="21">
        <f>'Cena na poramnuvanje'!G28*'Sreden kurs'!$D$8</f>
        <v>0</v>
      </c>
      <c r="H28" s="21">
        <f>'Cena na poramnuvanje'!H28*'Sreden kurs'!$D$8</f>
        <v>0</v>
      </c>
      <c r="I28" s="21">
        <f>'Cena na poramnuvanje'!I28*'Sreden kurs'!$D$8</f>
        <v>0</v>
      </c>
      <c r="J28" s="21">
        <f>'Cena na poramnuvanje'!J28*'Sreden kurs'!$D$8</f>
        <v>0</v>
      </c>
      <c r="K28" s="21">
        <f>'Cena na poramnuvanje'!K28*'Sreden kurs'!$D$8</f>
        <v>0</v>
      </c>
      <c r="L28" s="21">
        <f>'Cena na poramnuvanje'!L28*'Sreden kurs'!$D$8</f>
        <v>0</v>
      </c>
      <c r="M28" s="21">
        <f>'Cena na poramnuvanje'!M28*'Sreden kurs'!$D$8</f>
        <v>0</v>
      </c>
      <c r="N28" s="21">
        <f>'Cena na poramnuvanje'!N28*'Sreden kurs'!$D$8</f>
        <v>0</v>
      </c>
      <c r="O28" s="21">
        <f>'Cena na poramnuvanje'!O28*'Sreden kurs'!$D$8</f>
        <v>0</v>
      </c>
      <c r="P28" s="21">
        <f>'Cena na poramnuvanje'!P28*'Sreden kurs'!$D$8</f>
        <v>0</v>
      </c>
      <c r="Q28" s="21">
        <f>'Cena na poramnuvanje'!Q28*'Sreden kurs'!$D$8</f>
        <v>0</v>
      </c>
      <c r="R28" s="21">
        <f>'Cena na poramnuvanje'!R28*'Sreden kurs'!$D$8</f>
        <v>0</v>
      </c>
      <c r="S28" s="21">
        <f>'Cena na poramnuvanje'!S28*'Sreden kurs'!$D$8</f>
        <v>0</v>
      </c>
      <c r="T28" s="21">
        <f>'Cena na poramnuvanje'!T28*'Sreden kurs'!$D$8</f>
        <v>0</v>
      </c>
      <c r="U28" s="21">
        <f>'Cena na poramnuvanje'!U28*'Sreden kurs'!$D$8</f>
        <v>0</v>
      </c>
      <c r="V28" s="21">
        <f>'Cena na poramnuvanje'!V28*'Sreden kurs'!$D$8</f>
        <v>0</v>
      </c>
      <c r="W28" s="21">
        <f>'Cena na poramnuvanje'!W28*'Sreden kurs'!$D$8</f>
        <v>0</v>
      </c>
      <c r="X28" s="21">
        <f>'Cena na poramnuvanje'!X28*'Sreden kurs'!$D$8</f>
        <v>0</v>
      </c>
      <c r="Y28" s="21">
        <f>'Cena na poramnuvanje'!Y28*'Sreden kurs'!$D$8</f>
        <v>0</v>
      </c>
      <c r="Z28" s="21">
        <f>'Cena na poramnuvanje'!Z28*'Sreden kurs'!$D$8</f>
        <v>0</v>
      </c>
      <c r="AA28" s="22">
        <f>'Cena na poramnuvanje'!AA28*'Sreden kurs'!$D$8</f>
        <v>0</v>
      </c>
    </row>
    <row r="29" spans="2:27" x14ac:dyDescent="0.25">
      <c r="B29" s="54"/>
      <c r="C29" s="6" t="s">
        <v>27</v>
      </c>
      <c r="D29" s="21">
        <f>'Cena na poramnuvanje'!D29*'Sreden kurs'!$D$8</f>
        <v>0</v>
      </c>
      <c r="E29" s="21">
        <f>'Cena na poramnuvanje'!E29*'Sreden kurs'!$D$8</f>
        <v>0</v>
      </c>
      <c r="F29" s="21">
        <f>'Cena na poramnuvanje'!F29*'Sreden kurs'!$D$8</f>
        <v>0</v>
      </c>
      <c r="G29" s="21">
        <f>'Cena na poramnuvanje'!G29*'Sreden kurs'!$D$8</f>
        <v>0</v>
      </c>
      <c r="H29" s="21">
        <f>'Cena na poramnuvanje'!H29*'Sreden kurs'!$D$8</f>
        <v>0</v>
      </c>
      <c r="I29" s="21">
        <f>'Cena na poramnuvanje'!I29*'Sreden kurs'!$D$8</f>
        <v>0</v>
      </c>
      <c r="J29" s="21">
        <f>'Cena na poramnuvanje'!J29*'Sreden kurs'!$D$8</f>
        <v>0</v>
      </c>
      <c r="K29" s="21">
        <f>'Cena na poramnuvanje'!K29*'Sreden kurs'!$D$8</f>
        <v>5131.1731500000005</v>
      </c>
      <c r="L29" s="21">
        <f>'Cena na poramnuvanje'!L29*'Sreden kurs'!$D$8</f>
        <v>5134.8700920308484</v>
      </c>
      <c r="M29" s="21">
        <f>'Cena na poramnuvanje'!M29*'Sreden kurs'!$D$8</f>
        <v>5597.2861782412638</v>
      </c>
      <c r="N29" s="21">
        <f>'Cena na poramnuvanje'!N29*'Sreden kurs'!$D$8</f>
        <v>4491.7691933384385</v>
      </c>
      <c r="O29" s="21">
        <f>'Cena na poramnuvanje'!O29*'Sreden kurs'!$D$8</f>
        <v>3772.4275416876567</v>
      </c>
      <c r="P29" s="21">
        <f>'Cena na poramnuvanje'!P29*'Sreden kurs'!$D$8</f>
        <v>3329.6791500000004</v>
      </c>
      <c r="Q29" s="21">
        <f>'Cena na poramnuvanje'!Q29*'Sreden kurs'!$D$8</f>
        <v>4198.0402619026154</v>
      </c>
      <c r="R29" s="21">
        <f>'Cena na poramnuvanje'!R29*'Sreden kurs'!$D$8</f>
        <v>4815.1913423352225</v>
      </c>
      <c r="S29" s="21">
        <f>'Cena na poramnuvanje'!S29*'Sreden kurs'!$D$8</f>
        <v>6562.9015373949578</v>
      </c>
      <c r="T29" s="21">
        <f>'Cena na poramnuvanje'!T29*'Sreden kurs'!$D$8</f>
        <v>8406.5607</v>
      </c>
      <c r="U29" s="21">
        <f>'Cena na poramnuvanje'!U29*'Sreden kurs'!$D$8</f>
        <v>9084.5772540372654</v>
      </c>
      <c r="V29" s="21">
        <f>'Cena na poramnuvanje'!V29*'Sreden kurs'!$D$8</f>
        <v>8336.1548463503641</v>
      </c>
      <c r="W29" s="21">
        <f>'Cena na poramnuvanje'!W29*'Sreden kurs'!$D$8</f>
        <v>8259.4057338266393</v>
      </c>
      <c r="X29" s="21">
        <f>'Cena na poramnuvanje'!X29*'Sreden kurs'!$D$8</f>
        <v>6194.3139231759669</v>
      </c>
      <c r="Y29" s="21">
        <f>'Cena na poramnuvanje'!Y29*'Sreden kurs'!$D$8</f>
        <v>4099.625379032258</v>
      </c>
      <c r="Z29" s="21">
        <f>'Cena na poramnuvanje'!Z29*'Sreden kurs'!$D$8</f>
        <v>6107.1880499999997</v>
      </c>
      <c r="AA29" s="22">
        <f>'Cena na poramnuvanje'!AA29*'Sreden kurs'!$D$8</f>
        <v>3826.9419724075192</v>
      </c>
    </row>
    <row r="30" spans="2:27" x14ac:dyDescent="0.25">
      <c r="B30" s="54"/>
      <c r="C30" s="6" t="s">
        <v>28</v>
      </c>
      <c r="D30" s="21">
        <f>'Cena na poramnuvanje'!D30*'Sreden kurs'!$D$8</f>
        <v>4426.61625</v>
      </c>
      <c r="E30" s="21">
        <f>'Cena na poramnuvanje'!E30*'Sreden kurs'!$D$8</f>
        <v>4044.10725</v>
      </c>
      <c r="F30" s="21">
        <f>'Cena na poramnuvanje'!F30*'Sreden kurs'!$D$8</f>
        <v>3701.7</v>
      </c>
      <c r="G30" s="21">
        <f>'Cena na poramnuvanje'!G30*'Sreden kurs'!$D$8</f>
        <v>3701.7</v>
      </c>
      <c r="H30" s="21">
        <f>'Cena na poramnuvanje'!H30*'Sreden kurs'!$D$8</f>
        <v>4348.2636000000002</v>
      </c>
      <c r="I30" s="21">
        <f>'Cena na poramnuvanje'!I30*'Sreden kurs'!$D$8</f>
        <v>4904.7524999999996</v>
      </c>
      <c r="J30" s="21">
        <f>'Cena na poramnuvanje'!J30*'Sreden kurs'!$D$8</f>
        <v>6750.0499499999996</v>
      </c>
      <c r="K30" s="21">
        <f>'Cena na poramnuvanje'!K30*'Sreden kurs'!$D$8</f>
        <v>0</v>
      </c>
      <c r="L30" s="21">
        <f>'Cena na poramnuvanje'!L30*'Sreden kurs'!$D$8</f>
        <v>0</v>
      </c>
      <c r="M30" s="21">
        <f>'Cena na poramnuvanje'!M30*'Sreden kurs'!$D$8</f>
        <v>0</v>
      </c>
      <c r="N30" s="21">
        <f>'Cena na poramnuvanje'!N30*'Sreden kurs'!$D$8</f>
        <v>0</v>
      </c>
      <c r="O30" s="21">
        <f>'Cena na poramnuvanje'!O30*'Sreden kurs'!$D$8</f>
        <v>0</v>
      </c>
      <c r="P30" s="21">
        <f>'Cena na poramnuvanje'!P30*'Sreden kurs'!$D$8</f>
        <v>0</v>
      </c>
      <c r="Q30" s="21">
        <f>'Cena na poramnuvanje'!Q30*'Sreden kurs'!$D$8</f>
        <v>0</v>
      </c>
      <c r="R30" s="21">
        <f>'Cena na poramnuvanje'!R30*'Sreden kurs'!$D$8</f>
        <v>0</v>
      </c>
      <c r="S30" s="21">
        <f>'Cena na poramnuvanje'!S30*'Sreden kurs'!$D$8</f>
        <v>0</v>
      </c>
      <c r="T30" s="21">
        <f>'Cena na poramnuvanje'!T30*'Sreden kurs'!$D$8</f>
        <v>0</v>
      </c>
      <c r="U30" s="21">
        <f>'Cena na poramnuvanje'!U30*'Sreden kurs'!$D$8</f>
        <v>0</v>
      </c>
      <c r="V30" s="21">
        <f>'Cena na poramnuvanje'!V30*'Sreden kurs'!$D$8</f>
        <v>0</v>
      </c>
      <c r="W30" s="21">
        <f>'Cena na poramnuvanje'!W30*'Sreden kurs'!$D$8</f>
        <v>0</v>
      </c>
      <c r="X30" s="21">
        <f>'Cena na poramnuvanje'!X30*'Sreden kurs'!$D$8</f>
        <v>0</v>
      </c>
      <c r="Y30" s="21">
        <f>'Cena na poramnuvanje'!Y30*'Sreden kurs'!$D$8</f>
        <v>0</v>
      </c>
      <c r="Z30" s="21">
        <f>'Cena na poramnuvanje'!Z30*'Sreden kurs'!$D$8</f>
        <v>0</v>
      </c>
      <c r="AA30" s="22">
        <f>'Cena na poramnuvanje'!AA30*'Sreden kurs'!$D$8</f>
        <v>0</v>
      </c>
    </row>
    <row r="31" spans="2:27" ht="15.75" thickBot="1" x14ac:dyDescent="0.3">
      <c r="B31" s="55"/>
      <c r="C31" s="9" t="s">
        <v>29</v>
      </c>
      <c r="D31" s="23">
        <f>'Cena na poramnuvanje'!D31*'Sreden kurs'!$D$8</f>
        <v>13279.848749999999</v>
      </c>
      <c r="E31" s="23">
        <f>'Cena na poramnuvanje'!E31*'Sreden kurs'!$D$8</f>
        <v>12132.321750000001</v>
      </c>
      <c r="F31" s="23">
        <f>'Cena na poramnuvanje'!F31*'Sreden kurs'!$D$8</f>
        <v>11105.1</v>
      </c>
      <c r="G31" s="23">
        <f>'Cena na poramnuvanje'!G31*'Sreden kurs'!$D$8</f>
        <v>11105.1</v>
      </c>
      <c r="H31" s="23">
        <f>'Cena na poramnuvanje'!H31*'Sreden kurs'!$D$8</f>
        <v>13044.790800000001</v>
      </c>
      <c r="I31" s="23">
        <f>'Cena na poramnuvanje'!I31*'Sreden kurs'!$D$8</f>
        <v>14714.2575</v>
      </c>
      <c r="J31" s="23">
        <f>'Cena na poramnuvanje'!J31*'Sreden kurs'!$D$8</f>
        <v>20250.149850000002</v>
      </c>
      <c r="K31" s="23">
        <f>'Cena na poramnuvanje'!K31*'Sreden kurs'!$D$8</f>
        <v>0</v>
      </c>
      <c r="L31" s="23">
        <f>'Cena na poramnuvanje'!L31*'Sreden kurs'!$D$8</f>
        <v>0</v>
      </c>
      <c r="M31" s="23">
        <f>'Cena na poramnuvanje'!M31*'Sreden kurs'!$D$8</f>
        <v>0</v>
      </c>
      <c r="N31" s="23">
        <f>'Cena na poramnuvanje'!N31*'Sreden kurs'!$D$8</f>
        <v>0</v>
      </c>
      <c r="O31" s="23">
        <f>'Cena na poramnuvanje'!O31*'Sreden kurs'!$D$8</f>
        <v>0</v>
      </c>
      <c r="P31" s="23">
        <f>'Cena na poramnuvanje'!P31*'Sreden kurs'!$D$8</f>
        <v>0</v>
      </c>
      <c r="Q31" s="23">
        <f>'Cena na poramnuvanje'!Q31*'Sreden kurs'!$D$8</f>
        <v>0</v>
      </c>
      <c r="R31" s="23">
        <f>'Cena na poramnuvanje'!R31*'Sreden kurs'!$D$8</f>
        <v>0</v>
      </c>
      <c r="S31" s="23">
        <f>'Cena na poramnuvanje'!S31*'Sreden kurs'!$D$8</f>
        <v>0</v>
      </c>
      <c r="T31" s="23">
        <f>'Cena na poramnuvanje'!T31*'Sreden kurs'!$D$8</f>
        <v>0</v>
      </c>
      <c r="U31" s="23">
        <f>'Cena na poramnuvanje'!U31*'Sreden kurs'!$D$8</f>
        <v>0</v>
      </c>
      <c r="V31" s="23">
        <f>'Cena na poramnuvanje'!V31*'Sreden kurs'!$D$8</f>
        <v>0</v>
      </c>
      <c r="W31" s="23">
        <f>'Cena na poramnuvanje'!W31*'Sreden kurs'!$D$8</f>
        <v>0</v>
      </c>
      <c r="X31" s="23">
        <f>'Cena na poramnuvanje'!X31*'Sreden kurs'!$D$8</f>
        <v>0</v>
      </c>
      <c r="Y31" s="23">
        <f>'Cena na poramnuvanje'!Y31*'Sreden kurs'!$D$8</f>
        <v>0</v>
      </c>
      <c r="Z31" s="23">
        <f>'Cena na poramnuvanje'!Z31*'Sreden kurs'!$D$8</f>
        <v>0</v>
      </c>
      <c r="AA31" s="24">
        <f>'Cena na poramnuvanje'!AA31*'Sreden kurs'!$D$8</f>
        <v>0</v>
      </c>
    </row>
    <row r="32" spans="2:27" ht="15.75" thickTop="1" x14ac:dyDescent="0.25">
      <c r="B32" s="53" t="str">
        <f>'Cena na poramnuvanje'!B32:B35</f>
        <v>08.11.2022</v>
      </c>
      <c r="C32" s="6" t="s">
        <v>26</v>
      </c>
      <c r="D32" s="21">
        <f>'Cena na poramnuvanje'!D32*'Sreden kurs'!$D$9</f>
        <v>0</v>
      </c>
      <c r="E32" s="21">
        <f>'Cena na poramnuvanje'!E32*'Sreden kurs'!$D$9</f>
        <v>0</v>
      </c>
      <c r="F32" s="21">
        <f>'Cena na poramnuvanje'!F32*'Sreden kurs'!$D$9</f>
        <v>0</v>
      </c>
      <c r="G32" s="21">
        <f>'Cena na poramnuvanje'!G32*'Sreden kurs'!$D$9</f>
        <v>0</v>
      </c>
      <c r="H32" s="21">
        <f>'Cena na poramnuvanje'!H32*'Sreden kurs'!$D$9</f>
        <v>0</v>
      </c>
      <c r="I32" s="21">
        <f>'Cena na poramnuvanje'!I32*'Sreden kurs'!$D$9</f>
        <v>0</v>
      </c>
      <c r="J32" s="21">
        <f>'Cena na poramnuvanje'!J32*'Sreden kurs'!$D$9</f>
        <v>0</v>
      </c>
      <c r="K32" s="21">
        <f>'Cena na poramnuvanje'!K32*'Sreden kurs'!$D$9</f>
        <v>0</v>
      </c>
      <c r="L32" s="21">
        <f>'Cena na poramnuvanje'!L32*'Sreden kurs'!$D$9</f>
        <v>0</v>
      </c>
      <c r="M32" s="21">
        <f>'Cena na poramnuvanje'!M32*'Sreden kurs'!$D$9</f>
        <v>0</v>
      </c>
      <c r="N32" s="21">
        <f>'Cena na poramnuvanje'!N32*'Sreden kurs'!$D$9</f>
        <v>0</v>
      </c>
      <c r="O32" s="21">
        <f>'Cena na poramnuvanje'!O32*'Sreden kurs'!$D$9</f>
        <v>0</v>
      </c>
      <c r="P32" s="21">
        <f>'Cena na poramnuvanje'!P32*'Sreden kurs'!$D$9</f>
        <v>0</v>
      </c>
      <c r="Q32" s="21">
        <f>'Cena na poramnuvanje'!Q32*'Sreden kurs'!$D$9</f>
        <v>0</v>
      </c>
      <c r="R32" s="21">
        <f>'Cena na poramnuvanje'!R32*'Sreden kurs'!$D$9</f>
        <v>0</v>
      </c>
      <c r="S32" s="21">
        <f>'Cena na poramnuvanje'!S32*'Sreden kurs'!$D$9</f>
        <v>0</v>
      </c>
      <c r="T32" s="21">
        <f>'Cena na poramnuvanje'!T32*'Sreden kurs'!$D$9</f>
        <v>0</v>
      </c>
      <c r="U32" s="21">
        <f>'Cena na poramnuvanje'!U32*'Sreden kurs'!$D$9</f>
        <v>0</v>
      </c>
      <c r="V32" s="21">
        <f>'Cena na poramnuvanje'!V32*'Sreden kurs'!$D$9</f>
        <v>0</v>
      </c>
      <c r="W32" s="21">
        <f>'Cena na poramnuvanje'!W32*'Sreden kurs'!$D$9</f>
        <v>0</v>
      </c>
      <c r="X32" s="21">
        <f>'Cena na poramnuvanje'!X32*'Sreden kurs'!$D$9</f>
        <v>0</v>
      </c>
      <c r="Y32" s="21">
        <f>'Cena na poramnuvanje'!Y32*'Sreden kurs'!$D$9</f>
        <v>0</v>
      </c>
      <c r="Z32" s="21">
        <f>'Cena na poramnuvanje'!Z32*'Sreden kurs'!$D$9</f>
        <v>14201.502993</v>
      </c>
      <c r="AA32" s="22">
        <f>'Cena na poramnuvanje'!AA32*'Sreden kurs'!$D$9</f>
        <v>0</v>
      </c>
    </row>
    <row r="33" spans="2:27" x14ac:dyDescent="0.25">
      <c r="B33" s="54"/>
      <c r="C33" s="6" t="s">
        <v>27</v>
      </c>
      <c r="D33" s="21">
        <f>'Cena na poramnuvanje'!D33*'Sreden kurs'!$D$9</f>
        <v>3672.6854909999997</v>
      </c>
      <c r="E33" s="21">
        <f>'Cena na poramnuvanje'!E33*'Sreden kurs'!$D$9</f>
        <v>0</v>
      </c>
      <c r="F33" s="21">
        <f>'Cena na poramnuvanje'!F33*'Sreden kurs'!$D$9</f>
        <v>0</v>
      </c>
      <c r="G33" s="21">
        <f>'Cena na poramnuvanje'!G33*'Sreden kurs'!$D$9</f>
        <v>0</v>
      </c>
      <c r="H33" s="21">
        <f>'Cena na poramnuvanje'!H33*'Sreden kurs'!$D$9</f>
        <v>0</v>
      </c>
      <c r="I33" s="21">
        <f>'Cena na poramnuvanje'!I33*'Sreden kurs'!$D$9</f>
        <v>0</v>
      </c>
      <c r="J33" s="21">
        <f>'Cena na poramnuvanje'!J33*'Sreden kurs'!$D$9</f>
        <v>4347.41986</v>
      </c>
      <c r="K33" s="21">
        <f>'Cena na poramnuvanje'!K33*'Sreden kurs'!$D$9</f>
        <v>4036.6667649409851</v>
      </c>
      <c r="L33" s="21">
        <f>'Cena na poramnuvanje'!L33*'Sreden kurs'!$D$9</f>
        <v>3301.7101389960476</v>
      </c>
      <c r="M33" s="21">
        <f>'Cena na poramnuvanje'!M33*'Sreden kurs'!$D$9</f>
        <v>3510.6761310912975</v>
      </c>
      <c r="N33" s="21">
        <f>'Cena na poramnuvanje'!N33*'Sreden kurs'!$D$9</f>
        <v>3638.8751029261921</v>
      </c>
      <c r="O33" s="21">
        <f>'Cena na poramnuvanje'!O33*'Sreden kurs'!$D$9</f>
        <v>3778.1433479164734</v>
      </c>
      <c r="P33" s="21">
        <f>'Cena na poramnuvanje'!P33*'Sreden kurs'!$D$9</f>
        <v>3531.8427206579795</v>
      </c>
      <c r="Q33" s="21">
        <f>'Cena na poramnuvanje'!Q33*'Sreden kurs'!$D$9</f>
        <v>3665.9733186908979</v>
      </c>
      <c r="R33" s="21">
        <f>'Cena na poramnuvanje'!R33*'Sreden kurs'!$D$9</f>
        <v>3481.8465219002533</v>
      </c>
      <c r="S33" s="21">
        <f>'Cena na poramnuvanje'!S33*'Sreden kurs'!$D$9</f>
        <v>4205.0122169606666</v>
      </c>
      <c r="T33" s="21">
        <f>'Cena na poramnuvanje'!T33*'Sreden kurs'!$D$9</f>
        <v>4623.3083803151294</v>
      </c>
      <c r="U33" s="21">
        <f>'Cena na poramnuvanje'!U33*'Sreden kurs'!$D$9</f>
        <v>4567.9706058676784</v>
      </c>
      <c r="V33" s="21">
        <f>'Cena na poramnuvanje'!V33*'Sreden kurs'!$D$9</f>
        <v>6304.2959399104475</v>
      </c>
      <c r="W33" s="21">
        <f>'Cena na poramnuvanje'!W33*'Sreden kurs'!$D$9</f>
        <v>5352.342248678613</v>
      </c>
      <c r="X33" s="21">
        <f>'Cena na poramnuvanje'!X33*'Sreden kurs'!$D$9</f>
        <v>4702.5449998807944</v>
      </c>
      <c r="Y33" s="21">
        <f>'Cena na poramnuvanje'!Y33*'Sreden kurs'!$D$9</f>
        <v>4789.4816903354276</v>
      </c>
      <c r="Z33" s="21">
        <f>'Cena na poramnuvanje'!Z33*'Sreden kurs'!$D$9</f>
        <v>0</v>
      </c>
      <c r="AA33" s="22">
        <f>'Cena na poramnuvanje'!AA33*'Sreden kurs'!$D$9</f>
        <v>4129.843218</v>
      </c>
    </row>
    <row r="34" spans="2:27" x14ac:dyDescent="0.25">
      <c r="B34" s="54"/>
      <c r="C34" s="6" t="s">
        <v>28</v>
      </c>
      <c r="D34" s="21">
        <f>'Cena na poramnuvanje'!D34*'Sreden kurs'!$D$9</f>
        <v>0</v>
      </c>
      <c r="E34" s="21">
        <f>'Cena na poramnuvanje'!E34*'Sreden kurs'!$D$9</f>
        <v>3547.4452499999998</v>
      </c>
      <c r="F34" s="21">
        <f>'Cena na poramnuvanje'!F34*'Sreden kurs'!$D$9</f>
        <v>3359.8933619999998</v>
      </c>
      <c r="G34" s="21">
        <f>'Cena na poramnuvanje'!G34*'Sreden kurs'!$D$9</f>
        <v>3369.7645139999995</v>
      </c>
      <c r="H34" s="21">
        <f>'Cena na poramnuvanje'!H34*'Sreden kurs'!$D$9</f>
        <v>4279.7613389999997</v>
      </c>
      <c r="I34" s="21">
        <f>'Cena na poramnuvanje'!I34*'Sreden kurs'!$D$9</f>
        <v>4695.5836169999993</v>
      </c>
      <c r="J34" s="21">
        <f>'Cena na poramnuvanje'!J34*'Sreden kurs'!$D$9</f>
        <v>0</v>
      </c>
      <c r="K34" s="21">
        <f>'Cena na poramnuvanje'!K34*'Sreden kurs'!$D$9</f>
        <v>0</v>
      </c>
      <c r="L34" s="21">
        <f>'Cena na poramnuvanje'!L34*'Sreden kurs'!$D$9</f>
        <v>0</v>
      </c>
      <c r="M34" s="21">
        <f>'Cena na poramnuvanje'!M34*'Sreden kurs'!$D$9</f>
        <v>0</v>
      </c>
      <c r="N34" s="21">
        <f>'Cena na poramnuvanje'!N34*'Sreden kurs'!$D$9</f>
        <v>0</v>
      </c>
      <c r="O34" s="21">
        <f>'Cena na poramnuvanje'!O34*'Sreden kurs'!$D$9</f>
        <v>0</v>
      </c>
      <c r="P34" s="21">
        <f>'Cena na poramnuvanje'!P34*'Sreden kurs'!$D$9</f>
        <v>0</v>
      </c>
      <c r="Q34" s="21">
        <f>'Cena na poramnuvanje'!Q34*'Sreden kurs'!$D$9</f>
        <v>0</v>
      </c>
      <c r="R34" s="21">
        <f>'Cena na poramnuvanje'!R34*'Sreden kurs'!$D$9</f>
        <v>0</v>
      </c>
      <c r="S34" s="21">
        <f>'Cena na poramnuvanje'!S34*'Sreden kurs'!$D$9</f>
        <v>0</v>
      </c>
      <c r="T34" s="21">
        <f>'Cena na poramnuvanje'!T34*'Sreden kurs'!$D$9</f>
        <v>0</v>
      </c>
      <c r="U34" s="21">
        <f>'Cena na poramnuvanje'!U34*'Sreden kurs'!$D$9</f>
        <v>0</v>
      </c>
      <c r="V34" s="21">
        <f>'Cena na poramnuvanje'!V34*'Sreden kurs'!$D$9</f>
        <v>0</v>
      </c>
      <c r="W34" s="21">
        <f>'Cena na poramnuvanje'!W34*'Sreden kurs'!$D$9</f>
        <v>0</v>
      </c>
      <c r="X34" s="21">
        <f>'Cena na poramnuvanje'!X34*'Sreden kurs'!$D$9</f>
        <v>0</v>
      </c>
      <c r="Y34" s="21">
        <f>'Cena na poramnuvanje'!Y34*'Sreden kurs'!$D$9</f>
        <v>0</v>
      </c>
      <c r="Z34" s="21">
        <f>'Cena na poramnuvanje'!Z34*'Sreden kurs'!$D$9</f>
        <v>0</v>
      </c>
      <c r="AA34" s="22">
        <f>'Cena na poramnuvanje'!AA34*'Sreden kurs'!$D$9</f>
        <v>0</v>
      </c>
    </row>
    <row r="35" spans="2:27" ht="15.75" thickBot="1" x14ac:dyDescent="0.3">
      <c r="B35" s="55"/>
      <c r="C35" s="9" t="s">
        <v>29</v>
      </c>
      <c r="D35" s="23">
        <f>'Cena na poramnuvanje'!D35*'Sreden kurs'!$D$9</f>
        <v>0</v>
      </c>
      <c r="E35" s="23">
        <f>'Cena na poramnuvanje'!E35*'Sreden kurs'!$D$9</f>
        <v>10641.718803</v>
      </c>
      <c r="F35" s="23">
        <f>'Cena na poramnuvanje'!F35*'Sreden kurs'!$D$9</f>
        <v>10079.680085999998</v>
      </c>
      <c r="G35" s="23">
        <f>'Cena na poramnuvanje'!G35*'Sreden kurs'!$D$9</f>
        <v>10109.293542000001</v>
      </c>
      <c r="H35" s="23">
        <f>'Cena na poramnuvanje'!H35*'Sreden kurs'!$D$9</f>
        <v>12838.66707</v>
      </c>
      <c r="I35" s="23">
        <f>'Cena na poramnuvanje'!I35*'Sreden kurs'!$D$9</f>
        <v>14086.750851000001</v>
      </c>
      <c r="J35" s="23">
        <f>'Cena na poramnuvanje'!J35*'Sreden kurs'!$D$9</f>
        <v>0</v>
      </c>
      <c r="K35" s="23">
        <f>'Cena na poramnuvanje'!K35*'Sreden kurs'!$D$9</f>
        <v>0</v>
      </c>
      <c r="L35" s="23">
        <f>'Cena na poramnuvanje'!L35*'Sreden kurs'!$D$9</f>
        <v>0</v>
      </c>
      <c r="M35" s="23">
        <f>'Cena na poramnuvanje'!M35*'Sreden kurs'!$D$9</f>
        <v>0</v>
      </c>
      <c r="N35" s="23">
        <f>'Cena na poramnuvanje'!N35*'Sreden kurs'!$D$9</f>
        <v>0</v>
      </c>
      <c r="O35" s="23">
        <f>'Cena na poramnuvanje'!O35*'Sreden kurs'!$D$9</f>
        <v>0</v>
      </c>
      <c r="P35" s="23">
        <f>'Cena na poramnuvanje'!P35*'Sreden kurs'!$D$9</f>
        <v>0</v>
      </c>
      <c r="Q35" s="23">
        <f>'Cena na poramnuvanje'!Q35*'Sreden kurs'!$D$9</f>
        <v>0</v>
      </c>
      <c r="R35" s="23">
        <f>'Cena na poramnuvanje'!R35*'Sreden kurs'!$D$9</f>
        <v>0</v>
      </c>
      <c r="S35" s="23">
        <f>'Cena na poramnuvanje'!S35*'Sreden kurs'!$D$9</f>
        <v>0</v>
      </c>
      <c r="T35" s="23">
        <f>'Cena na poramnuvanje'!T35*'Sreden kurs'!$D$9</f>
        <v>0</v>
      </c>
      <c r="U35" s="23">
        <f>'Cena na poramnuvanje'!U35*'Sreden kurs'!$D$9</f>
        <v>0</v>
      </c>
      <c r="V35" s="23">
        <f>'Cena na poramnuvanje'!V35*'Sreden kurs'!$D$9</f>
        <v>0</v>
      </c>
      <c r="W35" s="23">
        <f>'Cena na poramnuvanje'!W35*'Sreden kurs'!$D$9</f>
        <v>0</v>
      </c>
      <c r="X35" s="23">
        <f>'Cena na poramnuvanje'!X35*'Sreden kurs'!$D$9</f>
        <v>0</v>
      </c>
      <c r="Y35" s="23">
        <f>'Cena na poramnuvanje'!Y35*'Sreden kurs'!$D$9</f>
        <v>0</v>
      </c>
      <c r="Z35" s="23">
        <f>'Cena na poramnuvanje'!Z35*'Sreden kurs'!$D$9</f>
        <v>0</v>
      </c>
      <c r="AA35" s="24">
        <f>'Cena na poramnuvanje'!AA35*'Sreden kurs'!$D$9</f>
        <v>0</v>
      </c>
    </row>
    <row r="36" spans="2:27" ht="15.75" thickTop="1" x14ac:dyDescent="0.25">
      <c r="B36" s="53" t="str">
        <f>'Cena na poramnuvanje'!B36:B39</f>
        <v>09.11.2022</v>
      </c>
      <c r="C36" s="6" t="s">
        <v>26</v>
      </c>
      <c r="D36" s="21">
        <f>'Cena na poramnuvanje'!D36*'Sreden kurs'!$D$10</f>
        <v>12952.793209657577</v>
      </c>
      <c r="E36" s="21">
        <f>'Cena na poramnuvanje'!E36*'Sreden kurs'!$D$10</f>
        <v>0</v>
      </c>
      <c r="F36" s="21">
        <f>'Cena na poramnuvanje'!F36*'Sreden kurs'!$D$10</f>
        <v>0</v>
      </c>
      <c r="G36" s="21">
        <f>'Cena na poramnuvanje'!G36*'Sreden kurs'!$D$10</f>
        <v>0</v>
      </c>
      <c r="H36" s="21">
        <f>'Cena na poramnuvanje'!H36*'Sreden kurs'!$D$10</f>
        <v>0</v>
      </c>
      <c r="I36" s="21">
        <f>'Cena na poramnuvanje'!I36*'Sreden kurs'!$D$10</f>
        <v>0</v>
      </c>
      <c r="J36" s="21">
        <f>'Cena na poramnuvanje'!J36*'Sreden kurs'!$D$10</f>
        <v>0</v>
      </c>
      <c r="K36" s="21">
        <f>'Cena na poramnuvanje'!K36*'Sreden kurs'!$D$10</f>
        <v>0</v>
      </c>
      <c r="L36" s="21">
        <f>'Cena na poramnuvanje'!L36*'Sreden kurs'!$D$10</f>
        <v>21631.409865000001</v>
      </c>
      <c r="M36" s="21">
        <f>'Cena na poramnuvanje'!M36*'Sreden kurs'!$D$10</f>
        <v>18569.47897898365</v>
      </c>
      <c r="N36" s="21">
        <f>'Cena na poramnuvanje'!N36*'Sreden kurs'!$D$10</f>
        <v>17724.308319289339</v>
      </c>
      <c r="O36" s="21">
        <f>'Cena na poramnuvanje'!O36*'Sreden kurs'!$D$10</f>
        <v>17203.700299106968</v>
      </c>
      <c r="P36" s="21">
        <f>'Cena na poramnuvanje'!P36*'Sreden kurs'!$D$10</f>
        <v>16315.317167232746</v>
      </c>
      <c r="Q36" s="21">
        <f>'Cena na poramnuvanje'!Q36*'Sreden kurs'!$D$10</f>
        <v>19343.703644999998</v>
      </c>
      <c r="R36" s="21">
        <f>'Cena na poramnuvanje'!R36*'Sreden kurs'!$D$10</f>
        <v>19690.969706558935</v>
      </c>
      <c r="S36" s="21">
        <f>'Cena na poramnuvanje'!S36*'Sreden kurs'!$D$10</f>
        <v>19726.948495257551</v>
      </c>
      <c r="T36" s="21">
        <f>'Cena na poramnuvanje'!T36*'Sreden kurs'!$D$10</f>
        <v>22944.087520576435</v>
      </c>
      <c r="U36" s="21">
        <f>'Cena na poramnuvanje'!U36*'Sreden kurs'!$D$10</f>
        <v>22916.143362774481</v>
      </c>
      <c r="V36" s="21">
        <f>'Cena na poramnuvanje'!V36*'Sreden kurs'!$D$10</f>
        <v>22184.82747</v>
      </c>
      <c r="W36" s="21">
        <f>'Cena na poramnuvanje'!W36*'Sreden kurs'!$D$10</f>
        <v>19391.826915000001</v>
      </c>
      <c r="X36" s="21">
        <f>'Cena na poramnuvanje'!X36*'Sreden kurs'!$D$10</f>
        <v>20496.194264999995</v>
      </c>
      <c r="Y36" s="21">
        <f>'Cena na poramnuvanje'!Y36*'Sreden kurs'!$D$10</f>
        <v>19530.027075000002</v>
      </c>
      <c r="Z36" s="21">
        <f>'Cena na poramnuvanje'!Z36*'Sreden kurs'!$D$10</f>
        <v>17576.508497647414</v>
      </c>
      <c r="AA36" s="22">
        <f>'Cena na poramnuvanje'!AA36*'Sreden kurs'!$D$10</f>
        <v>14806.543035000001</v>
      </c>
    </row>
    <row r="37" spans="2:27" x14ac:dyDescent="0.25">
      <c r="B37" s="54"/>
      <c r="C37" s="6" t="s">
        <v>27</v>
      </c>
      <c r="D37" s="21">
        <f>'Cena na poramnuvanje'!D37*'Sreden kurs'!$D$10</f>
        <v>0</v>
      </c>
      <c r="E37" s="21">
        <f>'Cena na poramnuvanje'!E37*'Sreden kurs'!$D$10</f>
        <v>0</v>
      </c>
      <c r="F37" s="21">
        <f>'Cena na poramnuvanje'!F37*'Sreden kurs'!$D$10</f>
        <v>0</v>
      </c>
      <c r="G37" s="21">
        <f>'Cena na poramnuvanje'!G37*'Sreden kurs'!$D$10</f>
        <v>0</v>
      </c>
      <c r="H37" s="21">
        <f>'Cena na poramnuvanje'!H37*'Sreden kurs'!$D$10</f>
        <v>0</v>
      </c>
      <c r="I37" s="21">
        <f>'Cena na poramnuvanje'!I37*'Sreden kurs'!$D$10</f>
        <v>0</v>
      </c>
      <c r="J37" s="21">
        <f>'Cena na poramnuvanje'!J37*'Sreden kurs'!$D$10</f>
        <v>5478.4178381250003</v>
      </c>
      <c r="K37" s="21">
        <f>'Cena na poramnuvanje'!K37*'Sreden kurs'!$D$10</f>
        <v>4372.5085374251494</v>
      </c>
      <c r="L37" s="21">
        <f>'Cena na poramnuvanje'!L37*'Sreden kurs'!$D$10</f>
        <v>0</v>
      </c>
      <c r="M37" s="21">
        <f>'Cena na poramnuvanje'!M37*'Sreden kurs'!$D$10</f>
        <v>0</v>
      </c>
      <c r="N37" s="21">
        <f>'Cena na poramnuvanje'!N37*'Sreden kurs'!$D$10</f>
        <v>0</v>
      </c>
      <c r="O37" s="21">
        <f>'Cena na poramnuvanje'!O37*'Sreden kurs'!$D$10</f>
        <v>0</v>
      </c>
      <c r="P37" s="21">
        <f>'Cena na poramnuvanje'!P37*'Sreden kurs'!$D$10</f>
        <v>0</v>
      </c>
      <c r="Q37" s="21">
        <f>'Cena na poramnuvanje'!Q37*'Sreden kurs'!$D$10</f>
        <v>0</v>
      </c>
      <c r="R37" s="21">
        <f>'Cena na poramnuvanje'!R37*'Sreden kurs'!$D$10</f>
        <v>0</v>
      </c>
      <c r="S37" s="21">
        <f>'Cena na poramnuvanje'!S37*'Sreden kurs'!$D$10</f>
        <v>0</v>
      </c>
      <c r="T37" s="21">
        <f>'Cena na poramnuvanje'!T37*'Sreden kurs'!$D$10</f>
        <v>0</v>
      </c>
      <c r="U37" s="21">
        <f>'Cena na poramnuvanje'!U37*'Sreden kurs'!$D$10</f>
        <v>0</v>
      </c>
      <c r="V37" s="21">
        <f>'Cena na poramnuvanje'!V37*'Sreden kurs'!$D$10</f>
        <v>0</v>
      </c>
      <c r="W37" s="21">
        <f>'Cena na poramnuvanje'!W37*'Sreden kurs'!$D$10</f>
        <v>0</v>
      </c>
      <c r="X37" s="21">
        <f>'Cena na poramnuvanje'!X37*'Sreden kurs'!$D$10</f>
        <v>0</v>
      </c>
      <c r="Y37" s="21">
        <f>'Cena na poramnuvanje'!Y37*'Sreden kurs'!$D$10</f>
        <v>0</v>
      </c>
      <c r="Z37" s="21">
        <f>'Cena na poramnuvanje'!Z37*'Sreden kurs'!$D$10</f>
        <v>0</v>
      </c>
      <c r="AA37" s="22">
        <f>'Cena na poramnuvanje'!AA37*'Sreden kurs'!$D$10</f>
        <v>0</v>
      </c>
    </row>
    <row r="38" spans="2:27" x14ac:dyDescent="0.25">
      <c r="B38" s="54"/>
      <c r="C38" s="6" t="s">
        <v>28</v>
      </c>
      <c r="D38" s="21">
        <f>'Cena na poramnuvanje'!D38*'Sreden kurs'!$D$10</f>
        <v>0</v>
      </c>
      <c r="E38" s="21">
        <f>'Cena na poramnuvanje'!E38*'Sreden kurs'!$D$10</f>
        <v>3922.66347</v>
      </c>
      <c r="F38" s="21">
        <f>'Cena na poramnuvanje'!F38*'Sreden kurs'!$D$10</f>
        <v>4053.4600500000001</v>
      </c>
      <c r="G38" s="21">
        <f>'Cena na poramnuvanje'!G38*'Sreden kurs'!$D$10</f>
        <v>3981.2751450000001</v>
      </c>
      <c r="H38" s="21">
        <f>'Cena na poramnuvanje'!H38*'Sreden kurs'!$D$10</f>
        <v>4002.8689199999999</v>
      </c>
      <c r="I38" s="21">
        <f>'Cena na poramnuvanje'!I38*'Sreden kurs'!$D$10</f>
        <v>5391.0401699999993</v>
      </c>
      <c r="J38" s="21">
        <f>'Cena na poramnuvanje'!J38*'Sreden kurs'!$D$10</f>
        <v>0</v>
      </c>
      <c r="K38" s="21">
        <f>'Cena na poramnuvanje'!K38*'Sreden kurs'!$D$10</f>
        <v>0</v>
      </c>
      <c r="L38" s="21">
        <f>'Cena na poramnuvanje'!L38*'Sreden kurs'!$D$10</f>
        <v>0</v>
      </c>
      <c r="M38" s="21">
        <f>'Cena na poramnuvanje'!M38*'Sreden kurs'!$D$10</f>
        <v>0</v>
      </c>
      <c r="N38" s="21">
        <f>'Cena na poramnuvanje'!N38*'Sreden kurs'!$D$10</f>
        <v>0</v>
      </c>
      <c r="O38" s="21">
        <f>'Cena na poramnuvanje'!O38*'Sreden kurs'!$D$10</f>
        <v>0</v>
      </c>
      <c r="P38" s="21">
        <f>'Cena na poramnuvanje'!P38*'Sreden kurs'!$D$10</f>
        <v>0</v>
      </c>
      <c r="Q38" s="21">
        <f>'Cena na poramnuvanje'!Q38*'Sreden kurs'!$D$10</f>
        <v>0</v>
      </c>
      <c r="R38" s="21">
        <f>'Cena na poramnuvanje'!R38*'Sreden kurs'!$D$10</f>
        <v>0</v>
      </c>
      <c r="S38" s="21">
        <f>'Cena na poramnuvanje'!S38*'Sreden kurs'!$D$10</f>
        <v>0</v>
      </c>
      <c r="T38" s="21">
        <f>'Cena na poramnuvanje'!T38*'Sreden kurs'!$D$10</f>
        <v>0</v>
      </c>
      <c r="U38" s="21">
        <f>'Cena na poramnuvanje'!U38*'Sreden kurs'!$D$10</f>
        <v>0</v>
      </c>
      <c r="V38" s="21">
        <f>'Cena na poramnuvanje'!V38*'Sreden kurs'!$D$10</f>
        <v>0</v>
      </c>
      <c r="W38" s="21">
        <f>'Cena na poramnuvanje'!W38*'Sreden kurs'!$D$10</f>
        <v>0</v>
      </c>
      <c r="X38" s="21">
        <f>'Cena na poramnuvanje'!X38*'Sreden kurs'!$D$10</f>
        <v>0</v>
      </c>
      <c r="Y38" s="21">
        <f>'Cena na poramnuvanje'!Y38*'Sreden kurs'!$D$10</f>
        <v>0</v>
      </c>
      <c r="Z38" s="21">
        <f>'Cena na poramnuvanje'!Z38*'Sreden kurs'!$D$10</f>
        <v>0</v>
      </c>
      <c r="AA38" s="22">
        <f>'Cena na poramnuvanje'!AA38*'Sreden kurs'!$D$10</f>
        <v>0</v>
      </c>
    </row>
    <row r="39" spans="2:27" ht="15.75" thickBot="1" x14ac:dyDescent="0.3">
      <c r="B39" s="55"/>
      <c r="C39" s="9" t="s">
        <v>29</v>
      </c>
      <c r="D39" s="23">
        <f>'Cena na poramnuvanje'!D39*'Sreden kurs'!$D$10</f>
        <v>0</v>
      </c>
      <c r="E39" s="23">
        <f>'Cena na poramnuvanje'!E39*'Sreden kurs'!$D$10</f>
        <v>11767.99041</v>
      </c>
      <c r="F39" s="23">
        <f>'Cena na poramnuvanje'!F39*'Sreden kurs'!$D$10</f>
        <v>12160.380149999999</v>
      </c>
      <c r="G39" s="23">
        <f>'Cena na poramnuvanje'!G39*'Sreden kurs'!$D$10</f>
        <v>11943.208470000001</v>
      </c>
      <c r="H39" s="23">
        <f>'Cena na poramnuvanje'!H39*'Sreden kurs'!$D$10</f>
        <v>12008.606759999999</v>
      </c>
      <c r="I39" s="23">
        <f>'Cena na poramnuvanje'!I39*'Sreden kurs'!$D$10</f>
        <v>16172.503545</v>
      </c>
      <c r="J39" s="23">
        <f>'Cena na poramnuvanje'!J39*'Sreden kurs'!$D$10</f>
        <v>0</v>
      </c>
      <c r="K39" s="23">
        <f>'Cena na poramnuvanje'!K39*'Sreden kurs'!$D$10</f>
        <v>0</v>
      </c>
      <c r="L39" s="23">
        <f>'Cena na poramnuvanje'!L39*'Sreden kurs'!$D$10</f>
        <v>0</v>
      </c>
      <c r="M39" s="23">
        <f>'Cena na poramnuvanje'!M39*'Sreden kurs'!$D$10</f>
        <v>0</v>
      </c>
      <c r="N39" s="23">
        <f>'Cena na poramnuvanje'!N39*'Sreden kurs'!$D$10</f>
        <v>0</v>
      </c>
      <c r="O39" s="23">
        <f>'Cena na poramnuvanje'!O39*'Sreden kurs'!$D$10</f>
        <v>0</v>
      </c>
      <c r="P39" s="23">
        <f>'Cena na poramnuvanje'!P39*'Sreden kurs'!$D$10</f>
        <v>0</v>
      </c>
      <c r="Q39" s="23">
        <f>'Cena na poramnuvanje'!Q39*'Sreden kurs'!$D$10</f>
        <v>0</v>
      </c>
      <c r="R39" s="23">
        <f>'Cena na poramnuvanje'!R39*'Sreden kurs'!$D$10</f>
        <v>0</v>
      </c>
      <c r="S39" s="23">
        <f>'Cena na poramnuvanje'!S39*'Sreden kurs'!$D$10</f>
        <v>0</v>
      </c>
      <c r="T39" s="23">
        <f>'Cena na poramnuvanje'!T39*'Sreden kurs'!$D$10</f>
        <v>0</v>
      </c>
      <c r="U39" s="23">
        <f>'Cena na poramnuvanje'!U39*'Sreden kurs'!$D$10</f>
        <v>0</v>
      </c>
      <c r="V39" s="23">
        <f>'Cena na poramnuvanje'!V39*'Sreden kurs'!$D$10</f>
        <v>0</v>
      </c>
      <c r="W39" s="23">
        <f>'Cena na poramnuvanje'!W39*'Sreden kurs'!$D$10</f>
        <v>0</v>
      </c>
      <c r="X39" s="23">
        <f>'Cena na poramnuvanje'!X39*'Sreden kurs'!$D$10</f>
        <v>0</v>
      </c>
      <c r="Y39" s="23">
        <f>'Cena na poramnuvanje'!Y39*'Sreden kurs'!$D$10</f>
        <v>0</v>
      </c>
      <c r="Z39" s="23">
        <f>'Cena na poramnuvanje'!Z39*'Sreden kurs'!$D$10</f>
        <v>0</v>
      </c>
      <c r="AA39" s="24">
        <f>'Cena na poramnuvanje'!AA39*'Sreden kurs'!$D$10</f>
        <v>0</v>
      </c>
    </row>
    <row r="40" spans="2:27" ht="15.75" thickTop="1" x14ac:dyDescent="0.25">
      <c r="B40" s="53" t="str">
        <f>'Cena na poramnuvanje'!B40:B43</f>
        <v>10.11.2022</v>
      </c>
      <c r="C40" s="6" t="s">
        <v>26</v>
      </c>
      <c r="D40" s="21">
        <f>'Cena na poramnuvanje'!D40*'Sreden kurs'!$D$11</f>
        <v>15935.000423757148</v>
      </c>
      <c r="E40" s="21">
        <f>'Cena na poramnuvanje'!E40*'Sreden kurs'!$D$11</f>
        <v>0</v>
      </c>
      <c r="F40" s="21">
        <f>'Cena na poramnuvanje'!F40*'Sreden kurs'!$D$11</f>
        <v>0</v>
      </c>
      <c r="G40" s="21">
        <f>'Cena na poramnuvanje'!G40*'Sreden kurs'!$D$11</f>
        <v>0</v>
      </c>
      <c r="H40" s="21">
        <f>'Cena na poramnuvanje'!H40*'Sreden kurs'!$D$11</f>
        <v>0</v>
      </c>
      <c r="I40" s="21">
        <f>'Cena na poramnuvanje'!I40*'Sreden kurs'!$D$11</f>
        <v>0</v>
      </c>
      <c r="J40" s="21">
        <f>'Cena na poramnuvanje'!J40*'Sreden kurs'!$D$11</f>
        <v>0</v>
      </c>
      <c r="K40" s="21">
        <f>'Cena na poramnuvanje'!K40*'Sreden kurs'!$D$11</f>
        <v>26876.192849999999</v>
      </c>
      <c r="L40" s="21">
        <f>'Cena na poramnuvanje'!L40*'Sreden kurs'!$D$11</f>
        <v>24869.063032758619</v>
      </c>
      <c r="M40" s="21">
        <f>'Cena na poramnuvanje'!M40*'Sreden kurs'!$D$11</f>
        <v>25062.789886498351</v>
      </c>
      <c r="N40" s="21">
        <f>'Cena na poramnuvanje'!N40*'Sreden kurs'!$D$11</f>
        <v>22610.071125778548</v>
      </c>
      <c r="O40" s="21">
        <f>'Cena na poramnuvanje'!O40*'Sreden kurs'!$D$11</f>
        <v>24377.262211219306</v>
      </c>
      <c r="P40" s="21">
        <f>'Cena na poramnuvanje'!P40*'Sreden kurs'!$D$11</f>
        <v>0</v>
      </c>
      <c r="Q40" s="21">
        <f>'Cena na poramnuvanje'!Q40*'Sreden kurs'!$D$11</f>
        <v>0</v>
      </c>
      <c r="R40" s="21">
        <f>'Cena na poramnuvanje'!R40*'Sreden kurs'!$D$11</f>
        <v>0</v>
      </c>
      <c r="S40" s="21">
        <f>'Cena na poramnuvanje'!S40*'Sreden kurs'!$D$11</f>
        <v>0</v>
      </c>
      <c r="T40" s="21">
        <f>'Cena na poramnuvanje'!T40*'Sreden kurs'!$D$11</f>
        <v>0</v>
      </c>
      <c r="U40" s="21">
        <f>'Cena na poramnuvanje'!U40*'Sreden kurs'!$D$11</f>
        <v>0</v>
      </c>
      <c r="V40" s="21">
        <f>'Cena na poramnuvanje'!V40*'Sreden kurs'!$D$11</f>
        <v>0</v>
      </c>
      <c r="W40" s="21">
        <f>'Cena na poramnuvanje'!W40*'Sreden kurs'!$D$11</f>
        <v>0</v>
      </c>
      <c r="X40" s="21">
        <f>'Cena na poramnuvanje'!X40*'Sreden kurs'!$D$11</f>
        <v>0</v>
      </c>
      <c r="Y40" s="21">
        <f>'Cena na poramnuvanje'!Y40*'Sreden kurs'!$D$11</f>
        <v>0</v>
      </c>
      <c r="Z40" s="21">
        <f>'Cena na poramnuvanje'!Z40*'Sreden kurs'!$D$11</f>
        <v>0</v>
      </c>
      <c r="AA40" s="22">
        <f>'Cena na poramnuvanje'!AA40*'Sreden kurs'!$D$11</f>
        <v>13010.858549999997</v>
      </c>
    </row>
    <row r="41" spans="2:27" x14ac:dyDescent="0.25">
      <c r="B41" s="54"/>
      <c r="C41" s="6" t="s">
        <v>27</v>
      </c>
      <c r="D41" s="21">
        <f>'Cena na poramnuvanje'!D41*'Sreden kurs'!$D$11</f>
        <v>0</v>
      </c>
      <c r="E41" s="21">
        <f>'Cena na poramnuvanje'!E41*'Sreden kurs'!$D$11</f>
        <v>0</v>
      </c>
      <c r="F41" s="21">
        <f>'Cena na poramnuvanje'!F41*'Sreden kurs'!$D$11</f>
        <v>0</v>
      </c>
      <c r="G41" s="21">
        <f>'Cena na poramnuvanje'!G41*'Sreden kurs'!$D$11</f>
        <v>0</v>
      </c>
      <c r="H41" s="21">
        <f>'Cena na poramnuvanje'!H41*'Sreden kurs'!$D$11</f>
        <v>0</v>
      </c>
      <c r="I41" s="21">
        <f>'Cena na poramnuvanje'!I41*'Sreden kurs'!$D$11</f>
        <v>0</v>
      </c>
      <c r="J41" s="21">
        <f>'Cena na poramnuvanje'!J41*'Sreden kurs'!$D$11</f>
        <v>7688.4309000000003</v>
      </c>
      <c r="K41" s="21">
        <f>'Cena na poramnuvanje'!K41*'Sreden kurs'!$D$11</f>
        <v>0</v>
      </c>
      <c r="L41" s="21">
        <f>'Cena na poramnuvanje'!L41*'Sreden kurs'!$D$11</f>
        <v>0</v>
      </c>
      <c r="M41" s="21">
        <f>'Cena na poramnuvanje'!M41*'Sreden kurs'!$D$11</f>
        <v>0</v>
      </c>
      <c r="N41" s="21">
        <f>'Cena na poramnuvanje'!N41*'Sreden kurs'!$D$11</f>
        <v>0</v>
      </c>
      <c r="O41" s="21">
        <f>'Cena na poramnuvanje'!O41*'Sreden kurs'!$D$11</f>
        <v>0</v>
      </c>
      <c r="P41" s="21">
        <f>'Cena na poramnuvanje'!P41*'Sreden kurs'!$D$11</f>
        <v>7804.4175000000005</v>
      </c>
      <c r="Q41" s="21">
        <f>'Cena na poramnuvanje'!Q41*'Sreden kurs'!$D$11</f>
        <v>7703.2376999999997</v>
      </c>
      <c r="R41" s="21">
        <f>'Cena na poramnuvanje'!R41*'Sreden kurs'!$D$11</f>
        <v>6813.9855337078652</v>
      </c>
      <c r="S41" s="21">
        <f>'Cena na poramnuvanje'!S41*'Sreden kurs'!$D$11</f>
        <v>6621.9648999298743</v>
      </c>
      <c r="T41" s="21">
        <f>'Cena na poramnuvanje'!T41*'Sreden kurs'!$D$11</f>
        <v>10098.2376</v>
      </c>
      <c r="U41" s="21">
        <f>'Cena na poramnuvanje'!U41*'Sreden kurs'!$D$11</f>
        <v>11105.099999999999</v>
      </c>
      <c r="V41" s="21">
        <f>'Cena na poramnuvanje'!V41*'Sreden kurs'!$D$11</f>
        <v>8601.5169000000005</v>
      </c>
      <c r="W41" s="21">
        <f>'Cena na poramnuvanje'!W41*'Sreden kurs'!$D$11</f>
        <v>7329.366</v>
      </c>
      <c r="X41" s="21">
        <f>'Cena na poramnuvanje'!X41*'Sreden kurs'!$D$11</f>
        <v>7622.4172499999995</v>
      </c>
      <c r="Y41" s="21">
        <f>'Cena na poramnuvanje'!Y41*'Sreden kurs'!$D$11</f>
        <v>7043.1012000000001</v>
      </c>
      <c r="Z41" s="21">
        <f>'Cena na poramnuvanje'!Z41*'Sreden kurs'!$D$11</f>
        <v>5691.9806999999992</v>
      </c>
      <c r="AA41" s="22">
        <f>'Cena na poramnuvanje'!AA41*'Sreden kurs'!$D$11</f>
        <v>0</v>
      </c>
    </row>
    <row r="42" spans="2:27" x14ac:dyDescent="0.25">
      <c r="B42" s="54"/>
      <c r="C42" s="6" t="s">
        <v>28</v>
      </c>
      <c r="D42" s="21">
        <f>'Cena na poramnuvanje'!D42*'Sreden kurs'!$D$11</f>
        <v>0</v>
      </c>
      <c r="E42" s="21">
        <f>'Cena na poramnuvanje'!E42*'Sreden kurs'!$D$11</f>
        <v>5435.9464500000004</v>
      </c>
      <c r="F42" s="21">
        <f>'Cena na poramnuvanje'!F42*'Sreden kurs'!$D$11</f>
        <v>4428.4670999999998</v>
      </c>
      <c r="G42" s="21">
        <f>'Cena na poramnuvanje'!G42*'Sreden kurs'!$D$11</f>
        <v>4353.8161499999997</v>
      </c>
      <c r="H42" s="21">
        <f>'Cena na poramnuvanje'!H42*'Sreden kurs'!$D$11</f>
        <v>5405.7159000000001</v>
      </c>
      <c r="I42" s="21">
        <f>'Cena na poramnuvanje'!I42*'Sreden kurs'!$D$11</f>
        <v>6955.4942999999994</v>
      </c>
      <c r="J42" s="21">
        <f>'Cena na poramnuvanje'!J42*'Sreden kurs'!$D$11</f>
        <v>0</v>
      </c>
      <c r="K42" s="21">
        <f>'Cena na poramnuvanje'!K42*'Sreden kurs'!$D$11</f>
        <v>0</v>
      </c>
      <c r="L42" s="21">
        <f>'Cena na poramnuvanje'!L42*'Sreden kurs'!$D$11</f>
        <v>0</v>
      </c>
      <c r="M42" s="21">
        <f>'Cena na poramnuvanje'!M42*'Sreden kurs'!$D$11</f>
        <v>0</v>
      </c>
      <c r="N42" s="21">
        <f>'Cena na poramnuvanje'!N42*'Sreden kurs'!$D$11</f>
        <v>0</v>
      </c>
      <c r="O42" s="21">
        <f>'Cena na poramnuvanje'!O42*'Sreden kurs'!$D$11</f>
        <v>0</v>
      </c>
      <c r="P42" s="21">
        <f>'Cena na poramnuvanje'!P42*'Sreden kurs'!$D$11</f>
        <v>0</v>
      </c>
      <c r="Q42" s="21">
        <f>'Cena na poramnuvanje'!Q42*'Sreden kurs'!$D$11</f>
        <v>0</v>
      </c>
      <c r="R42" s="21">
        <f>'Cena na poramnuvanje'!R42*'Sreden kurs'!$D$11</f>
        <v>0</v>
      </c>
      <c r="S42" s="21">
        <f>'Cena na poramnuvanje'!S42*'Sreden kurs'!$D$11</f>
        <v>0</v>
      </c>
      <c r="T42" s="21">
        <f>'Cena na poramnuvanje'!T42*'Sreden kurs'!$D$11</f>
        <v>0</v>
      </c>
      <c r="U42" s="21">
        <f>'Cena na poramnuvanje'!U42*'Sreden kurs'!$D$11</f>
        <v>0</v>
      </c>
      <c r="V42" s="21">
        <f>'Cena na poramnuvanje'!V42*'Sreden kurs'!$D$11</f>
        <v>0</v>
      </c>
      <c r="W42" s="21">
        <f>'Cena na poramnuvanje'!W42*'Sreden kurs'!$D$11</f>
        <v>0</v>
      </c>
      <c r="X42" s="21">
        <f>'Cena na poramnuvanje'!X42*'Sreden kurs'!$D$11</f>
        <v>0</v>
      </c>
      <c r="Y42" s="21">
        <f>'Cena na poramnuvanje'!Y42*'Sreden kurs'!$D$11</f>
        <v>0</v>
      </c>
      <c r="Z42" s="21">
        <f>'Cena na poramnuvanje'!Z42*'Sreden kurs'!$D$11</f>
        <v>0</v>
      </c>
      <c r="AA42" s="22">
        <f>'Cena na poramnuvanje'!AA42*'Sreden kurs'!$D$11</f>
        <v>0</v>
      </c>
    </row>
    <row r="43" spans="2:27" ht="15.75" thickBot="1" x14ac:dyDescent="0.3">
      <c r="B43" s="55"/>
      <c r="C43" s="9" t="s">
        <v>29</v>
      </c>
      <c r="D43" s="23">
        <f>'Cena na poramnuvanje'!D43*'Sreden kurs'!$D$11</f>
        <v>0</v>
      </c>
      <c r="E43" s="23">
        <f>'Cena na poramnuvanje'!E43*'Sreden kurs'!$D$11</f>
        <v>16307.222400000001</v>
      </c>
      <c r="F43" s="23">
        <f>'Cena na poramnuvanje'!F43*'Sreden kurs'!$D$11</f>
        <v>13284.784350000002</v>
      </c>
      <c r="G43" s="23">
        <f>'Cena na poramnuvanje'!G43*'Sreden kurs'!$D$11</f>
        <v>13060.8315</v>
      </c>
      <c r="H43" s="23">
        <f>'Cena na poramnuvanje'!H43*'Sreden kurs'!$D$11</f>
        <v>16217.147700000001</v>
      </c>
      <c r="I43" s="23">
        <f>'Cena na poramnuvanje'!I43*'Sreden kurs'!$D$11</f>
        <v>20866.482900000003</v>
      </c>
      <c r="J43" s="23">
        <f>'Cena na poramnuvanje'!J43*'Sreden kurs'!$D$11</f>
        <v>0</v>
      </c>
      <c r="K43" s="23">
        <f>'Cena na poramnuvanje'!K43*'Sreden kurs'!$D$11</f>
        <v>0</v>
      </c>
      <c r="L43" s="23">
        <f>'Cena na poramnuvanje'!L43*'Sreden kurs'!$D$11</f>
        <v>0</v>
      </c>
      <c r="M43" s="23">
        <f>'Cena na poramnuvanje'!M43*'Sreden kurs'!$D$11</f>
        <v>0</v>
      </c>
      <c r="N43" s="23">
        <f>'Cena na poramnuvanje'!N43*'Sreden kurs'!$D$11</f>
        <v>0</v>
      </c>
      <c r="O43" s="23">
        <f>'Cena na poramnuvanje'!O43*'Sreden kurs'!$D$11</f>
        <v>0</v>
      </c>
      <c r="P43" s="23">
        <f>'Cena na poramnuvanje'!P43*'Sreden kurs'!$D$11</f>
        <v>0</v>
      </c>
      <c r="Q43" s="23">
        <f>'Cena na poramnuvanje'!Q43*'Sreden kurs'!$D$11</f>
        <v>0</v>
      </c>
      <c r="R43" s="23">
        <f>'Cena na poramnuvanje'!R43*'Sreden kurs'!$D$11</f>
        <v>0</v>
      </c>
      <c r="S43" s="23">
        <f>'Cena na poramnuvanje'!S43*'Sreden kurs'!$D$11</f>
        <v>0</v>
      </c>
      <c r="T43" s="23">
        <f>'Cena na poramnuvanje'!T43*'Sreden kurs'!$D$11</f>
        <v>0</v>
      </c>
      <c r="U43" s="23">
        <f>'Cena na poramnuvanje'!U43*'Sreden kurs'!$D$11</f>
        <v>0</v>
      </c>
      <c r="V43" s="23">
        <f>'Cena na poramnuvanje'!V43*'Sreden kurs'!$D$11</f>
        <v>0</v>
      </c>
      <c r="W43" s="23">
        <f>'Cena na poramnuvanje'!W43*'Sreden kurs'!$D$11</f>
        <v>0</v>
      </c>
      <c r="X43" s="23">
        <f>'Cena na poramnuvanje'!X43*'Sreden kurs'!$D$11</f>
        <v>0</v>
      </c>
      <c r="Y43" s="23">
        <f>'Cena na poramnuvanje'!Y43*'Sreden kurs'!$D$11</f>
        <v>0</v>
      </c>
      <c r="Z43" s="23">
        <f>'Cena na poramnuvanje'!Z43*'Sreden kurs'!$D$11</f>
        <v>0</v>
      </c>
      <c r="AA43" s="24">
        <f>'Cena na poramnuvanje'!AA43*'Sreden kurs'!$D$11</f>
        <v>0</v>
      </c>
    </row>
    <row r="44" spans="2:27" ht="15.75" thickTop="1" x14ac:dyDescent="0.25">
      <c r="B44" s="53" t="str">
        <f>'Cena na poramnuvanje'!B44:B47</f>
        <v>11.11.2022</v>
      </c>
      <c r="C44" s="6" t="s">
        <v>26</v>
      </c>
      <c r="D44" s="21">
        <f>'Cena na poramnuvanje'!D44*'Sreden kurs'!$D$12</f>
        <v>14184.182494999999</v>
      </c>
      <c r="E44" s="21">
        <f>'Cena na poramnuvanje'!E44*'Sreden kurs'!$D$12</f>
        <v>14166.291090000002</v>
      </c>
      <c r="F44" s="21">
        <f>'Cena na poramnuvanje'!F44*'Sreden kurs'!$D$12</f>
        <v>0</v>
      </c>
      <c r="G44" s="21">
        <f>'Cena na poramnuvanje'!G44*'Sreden kurs'!$D$12</f>
        <v>0</v>
      </c>
      <c r="H44" s="21">
        <f>'Cena na poramnuvanje'!H44*'Sreden kurs'!$D$12</f>
        <v>0</v>
      </c>
      <c r="I44" s="21">
        <f>'Cena na poramnuvanje'!I44*'Sreden kurs'!$D$12</f>
        <v>0</v>
      </c>
      <c r="J44" s="21">
        <f>'Cena na poramnuvanje'!J44*'Sreden kurs'!$D$12</f>
        <v>22300.093969999998</v>
      </c>
      <c r="K44" s="21">
        <f>'Cena na poramnuvanje'!K44*'Sreden kurs'!$D$12</f>
        <v>23332.859899999999</v>
      </c>
      <c r="L44" s="21">
        <f>'Cena na poramnuvanje'!L44*'Sreden kurs'!$D$12</f>
        <v>0</v>
      </c>
      <c r="M44" s="21">
        <f>'Cena na poramnuvanje'!M44*'Sreden kurs'!$D$12</f>
        <v>0</v>
      </c>
      <c r="N44" s="21">
        <f>'Cena na poramnuvanje'!N44*'Sreden kurs'!$D$12</f>
        <v>0</v>
      </c>
      <c r="O44" s="21">
        <f>'Cena na poramnuvanje'!O44*'Sreden kurs'!$D$12</f>
        <v>0</v>
      </c>
      <c r="P44" s="21">
        <f>'Cena na poramnuvanje'!P44*'Sreden kurs'!$D$12</f>
        <v>0</v>
      </c>
      <c r="Q44" s="21">
        <f>'Cena na poramnuvanje'!Q44*'Sreden kurs'!$D$12</f>
        <v>0</v>
      </c>
      <c r="R44" s="21">
        <f>'Cena na poramnuvanje'!R44*'Sreden kurs'!$D$12</f>
        <v>0</v>
      </c>
      <c r="S44" s="21">
        <f>'Cena na poramnuvanje'!S44*'Sreden kurs'!$D$12</f>
        <v>0</v>
      </c>
      <c r="T44" s="21">
        <f>'Cena na poramnuvanje'!T44*'Sreden kurs'!$D$12</f>
        <v>0</v>
      </c>
      <c r="U44" s="21">
        <f>'Cena na poramnuvanje'!U44*'Sreden kurs'!$D$12</f>
        <v>0</v>
      </c>
      <c r="V44" s="21">
        <f>'Cena na poramnuvanje'!V44*'Sreden kurs'!$D$12</f>
        <v>0</v>
      </c>
      <c r="W44" s="21">
        <f>'Cena na poramnuvanje'!W44*'Sreden kurs'!$D$12</f>
        <v>0</v>
      </c>
      <c r="X44" s="21">
        <f>'Cena na poramnuvanje'!X44*'Sreden kurs'!$D$12</f>
        <v>0</v>
      </c>
      <c r="Y44" s="21">
        <f>'Cena na poramnuvanje'!Y44*'Sreden kurs'!$D$12</f>
        <v>0</v>
      </c>
      <c r="Z44" s="21">
        <f>'Cena na poramnuvanje'!Z44*'Sreden kurs'!$D$12</f>
        <v>17779.121009999999</v>
      </c>
      <c r="AA44" s="22">
        <f>'Cena na poramnuvanje'!AA44*'Sreden kurs'!$D$12</f>
        <v>15118.854170000001</v>
      </c>
    </row>
    <row r="45" spans="2:27" x14ac:dyDescent="0.25">
      <c r="B45" s="54"/>
      <c r="C45" s="6" t="s">
        <v>27</v>
      </c>
      <c r="D45" s="21">
        <f>'Cena na poramnuvanje'!D45*'Sreden kurs'!$D$12</f>
        <v>0</v>
      </c>
      <c r="E45" s="21">
        <f>'Cena na poramnuvanje'!E45*'Sreden kurs'!$D$12</f>
        <v>0</v>
      </c>
      <c r="F45" s="21">
        <f>'Cena na poramnuvanje'!F45*'Sreden kurs'!$D$12</f>
        <v>0</v>
      </c>
      <c r="G45" s="21">
        <f>'Cena na poramnuvanje'!G45*'Sreden kurs'!$D$12</f>
        <v>2832.3944949999996</v>
      </c>
      <c r="H45" s="21">
        <f>'Cena na poramnuvanje'!H45*'Sreden kurs'!$D$12</f>
        <v>2502.9458650000001</v>
      </c>
      <c r="I45" s="21">
        <f>'Cena na poramnuvanje'!I45*'Sreden kurs'!$D$12</f>
        <v>3174.7989699999998</v>
      </c>
      <c r="J45" s="21">
        <f>'Cena na poramnuvanje'!J45*'Sreden kurs'!$D$12</f>
        <v>0</v>
      </c>
      <c r="K45" s="21">
        <f>'Cena na poramnuvanje'!K45*'Sreden kurs'!$D$12</f>
        <v>0</v>
      </c>
      <c r="L45" s="21">
        <f>'Cena na poramnuvanje'!L45*'Sreden kurs'!$D$12</f>
        <v>7473.0547850000003</v>
      </c>
      <c r="M45" s="21">
        <f>'Cena na poramnuvanje'!M45*'Sreden kurs'!$D$12</f>
        <v>6288.8422693478269</v>
      </c>
      <c r="N45" s="21">
        <f>'Cena na poramnuvanje'!N45*'Sreden kurs'!$D$12</f>
        <v>5091.0529898148152</v>
      </c>
      <c r="O45" s="21">
        <f>'Cena na poramnuvanje'!O45*'Sreden kurs'!$D$12</f>
        <v>4946.6573619214878</v>
      </c>
      <c r="P45" s="21">
        <f>'Cena na poramnuvanje'!P45*'Sreden kurs'!$D$12</f>
        <v>4502.8459522875819</v>
      </c>
      <c r="Q45" s="21">
        <f>'Cena na poramnuvanje'!Q45*'Sreden kurs'!$D$12</f>
        <v>4176.9197354723947</v>
      </c>
      <c r="R45" s="21">
        <f>'Cena na poramnuvanje'!R45*'Sreden kurs'!$D$12</f>
        <v>4187.6270432926831</v>
      </c>
      <c r="S45" s="21">
        <f>'Cena na poramnuvanje'!S45*'Sreden kurs'!$D$12</f>
        <v>4292.2133830882349</v>
      </c>
      <c r="T45" s="21">
        <f>'Cena na poramnuvanje'!T45*'Sreden kurs'!$D$12</f>
        <v>7562.5118099999991</v>
      </c>
      <c r="U45" s="21">
        <f>'Cena na poramnuvanje'!U45*'Sreden kurs'!$D$12</f>
        <v>7502.051199999999</v>
      </c>
      <c r="V45" s="21">
        <f>'Cena na poramnuvanje'!V45*'Sreden kurs'!$D$12</f>
        <v>7403.34</v>
      </c>
      <c r="W45" s="21">
        <f>'Cena na poramnuvanje'!W45*'Sreden kurs'!$D$12</f>
        <v>7159.0297799999998</v>
      </c>
      <c r="X45" s="21">
        <f>'Cena na poramnuvanje'!X45*'Sreden kurs'!$D$12</f>
        <v>6836.3675450000001</v>
      </c>
      <c r="Y45" s="21">
        <f>'Cena na poramnuvanje'!Y45*'Sreden kurs'!$D$12</f>
        <v>4384.1670766787001</v>
      </c>
      <c r="Z45" s="21">
        <f>'Cena na poramnuvanje'!Z45*'Sreden kurs'!$D$12</f>
        <v>0</v>
      </c>
      <c r="AA45" s="22">
        <f>'Cena na poramnuvanje'!AA45*'Sreden kurs'!$D$12</f>
        <v>0</v>
      </c>
    </row>
    <row r="46" spans="2:27" x14ac:dyDescent="0.25">
      <c r="B46" s="54"/>
      <c r="C46" s="6" t="s">
        <v>28</v>
      </c>
      <c r="D46" s="21">
        <f>'Cena na poramnuvanje'!D46*'Sreden kurs'!$D$12</f>
        <v>0</v>
      </c>
      <c r="E46" s="21">
        <f>'Cena na poramnuvanje'!E46*'Sreden kurs'!$D$12</f>
        <v>0</v>
      </c>
      <c r="F46" s="21">
        <f>'Cena na poramnuvanje'!F46*'Sreden kurs'!$D$12</f>
        <v>4206.9479549999996</v>
      </c>
      <c r="G46" s="21">
        <f>'Cena na poramnuvanje'!G46*'Sreden kurs'!$D$12</f>
        <v>0</v>
      </c>
      <c r="H46" s="21">
        <f>'Cena na poramnuvanje'!H46*'Sreden kurs'!$D$12</f>
        <v>0</v>
      </c>
      <c r="I46" s="21">
        <f>'Cena na poramnuvanje'!I46*'Sreden kurs'!$D$12</f>
        <v>0</v>
      </c>
      <c r="J46" s="21">
        <f>'Cena na poramnuvanje'!J46*'Sreden kurs'!$D$12</f>
        <v>0</v>
      </c>
      <c r="K46" s="21">
        <f>'Cena na poramnuvanje'!K46*'Sreden kurs'!$D$12</f>
        <v>0</v>
      </c>
      <c r="L46" s="21">
        <f>'Cena na poramnuvanje'!L46*'Sreden kurs'!$D$12</f>
        <v>0</v>
      </c>
      <c r="M46" s="21">
        <f>'Cena na poramnuvanje'!M46*'Sreden kurs'!$D$12</f>
        <v>0</v>
      </c>
      <c r="N46" s="21">
        <f>'Cena na poramnuvanje'!N46*'Sreden kurs'!$D$12</f>
        <v>0</v>
      </c>
      <c r="O46" s="21">
        <f>'Cena na poramnuvanje'!O46*'Sreden kurs'!$D$12</f>
        <v>0</v>
      </c>
      <c r="P46" s="21">
        <f>'Cena na poramnuvanje'!P46*'Sreden kurs'!$D$12</f>
        <v>0</v>
      </c>
      <c r="Q46" s="21">
        <f>'Cena na poramnuvanje'!Q46*'Sreden kurs'!$D$12</f>
        <v>0</v>
      </c>
      <c r="R46" s="21">
        <f>'Cena na poramnuvanje'!R46*'Sreden kurs'!$D$12</f>
        <v>0</v>
      </c>
      <c r="S46" s="21">
        <f>'Cena na poramnuvanje'!S46*'Sreden kurs'!$D$12</f>
        <v>0</v>
      </c>
      <c r="T46" s="21">
        <f>'Cena na poramnuvanje'!T46*'Sreden kurs'!$D$12</f>
        <v>0</v>
      </c>
      <c r="U46" s="21">
        <f>'Cena na poramnuvanje'!U46*'Sreden kurs'!$D$12</f>
        <v>0</v>
      </c>
      <c r="V46" s="21">
        <f>'Cena na poramnuvanje'!V46*'Sreden kurs'!$D$12</f>
        <v>0</v>
      </c>
      <c r="W46" s="21">
        <f>'Cena na poramnuvanje'!W46*'Sreden kurs'!$D$12</f>
        <v>0</v>
      </c>
      <c r="X46" s="21">
        <f>'Cena na poramnuvanje'!X46*'Sreden kurs'!$D$12</f>
        <v>0</v>
      </c>
      <c r="Y46" s="21">
        <f>'Cena na poramnuvanje'!Y46*'Sreden kurs'!$D$12</f>
        <v>0</v>
      </c>
      <c r="Z46" s="21">
        <f>'Cena na poramnuvanje'!Z46*'Sreden kurs'!$D$12</f>
        <v>0</v>
      </c>
      <c r="AA46" s="22">
        <f>'Cena na poramnuvanje'!AA46*'Sreden kurs'!$D$12</f>
        <v>0</v>
      </c>
    </row>
    <row r="47" spans="2:27" ht="15.75" thickBot="1" x14ac:dyDescent="0.3">
      <c r="B47" s="55"/>
      <c r="C47" s="9" t="s">
        <v>29</v>
      </c>
      <c r="D47" s="23">
        <f>'Cena na poramnuvanje'!D47*'Sreden kurs'!$D$12</f>
        <v>0</v>
      </c>
      <c r="E47" s="23">
        <f>'Cena na poramnuvanje'!E47*'Sreden kurs'!$D$12</f>
        <v>0</v>
      </c>
      <c r="F47" s="23">
        <f>'Cena na poramnuvanje'!F47*'Sreden kurs'!$D$12</f>
        <v>12620.226919999999</v>
      </c>
      <c r="G47" s="23">
        <f>'Cena na poramnuvanje'!G47*'Sreden kurs'!$D$12</f>
        <v>0</v>
      </c>
      <c r="H47" s="23">
        <f>'Cena na poramnuvanje'!H47*'Sreden kurs'!$D$12</f>
        <v>0</v>
      </c>
      <c r="I47" s="23">
        <f>'Cena na poramnuvanje'!I47*'Sreden kurs'!$D$12</f>
        <v>0</v>
      </c>
      <c r="J47" s="23">
        <f>'Cena na poramnuvanje'!J47*'Sreden kurs'!$D$12</f>
        <v>0</v>
      </c>
      <c r="K47" s="23">
        <f>'Cena na poramnuvanje'!K47*'Sreden kurs'!$D$12</f>
        <v>0</v>
      </c>
      <c r="L47" s="23">
        <f>'Cena na poramnuvanje'!L47*'Sreden kurs'!$D$12</f>
        <v>0</v>
      </c>
      <c r="M47" s="23">
        <f>'Cena na poramnuvanje'!M47*'Sreden kurs'!$D$12</f>
        <v>0</v>
      </c>
      <c r="N47" s="23">
        <f>'Cena na poramnuvanje'!N47*'Sreden kurs'!$D$12</f>
        <v>0</v>
      </c>
      <c r="O47" s="23">
        <f>'Cena na poramnuvanje'!O47*'Sreden kurs'!$D$12</f>
        <v>0</v>
      </c>
      <c r="P47" s="23">
        <f>'Cena na poramnuvanje'!P47*'Sreden kurs'!$D$12</f>
        <v>0</v>
      </c>
      <c r="Q47" s="23">
        <f>'Cena na poramnuvanje'!Q47*'Sreden kurs'!$D$12</f>
        <v>0</v>
      </c>
      <c r="R47" s="23">
        <f>'Cena na poramnuvanje'!R47*'Sreden kurs'!$D$12</f>
        <v>0</v>
      </c>
      <c r="S47" s="23">
        <f>'Cena na poramnuvanje'!S47*'Sreden kurs'!$D$12</f>
        <v>0</v>
      </c>
      <c r="T47" s="23">
        <f>'Cena na poramnuvanje'!T47*'Sreden kurs'!$D$12</f>
        <v>0</v>
      </c>
      <c r="U47" s="23">
        <f>'Cena na poramnuvanje'!U47*'Sreden kurs'!$D$12</f>
        <v>0</v>
      </c>
      <c r="V47" s="23">
        <f>'Cena na poramnuvanje'!V47*'Sreden kurs'!$D$12</f>
        <v>0</v>
      </c>
      <c r="W47" s="23">
        <f>'Cena na poramnuvanje'!W47*'Sreden kurs'!$D$12</f>
        <v>0</v>
      </c>
      <c r="X47" s="23">
        <f>'Cena na poramnuvanje'!X47*'Sreden kurs'!$D$12</f>
        <v>0</v>
      </c>
      <c r="Y47" s="23">
        <f>'Cena na poramnuvanje'!Y47*'Sreden kurs'!$D$12</f>
        <v>0</v>
      </c>
      <c r="Z47" s="23">
        <f>'Cena na poramnuvanje'!Z47*'Sreden kurs'!$D$12</f>
        <v>0</v>
      </c>
      <c r="AA47" s="24">
        <f>'Cena na poramnuvanje'!AA47*'Sreden kurs'!$D$12</f>
        <v>0</v>
      </c>
    </row>
    <row r="48" spans="2:27" ht="15.75" thickTop="1" x14ac:dyDescent="0.25">
      <c r="B48" s="53" t="str">
        <f>'Cena na poramnuvanje'!B48:B51</f>
        <v>12.11.2022</v>
      </c>
      <c r="C48" s="6" t="s">
        <v>26</v>
      </c>
      <c r="D48" s="21">
        <f>'Cena na poramnuvanje'!D48*'Sreden kurs'!$D$13</f>
        <v>13674.822359479042</v>
      </c>
      <c r="E48" s="21">
        <f>'Cena na poramnuvanje'!E48*'Sreden kurs'!$D$13</f>
        <v>11120.987589318409</v>
      </c>
      <c r="F48" s="21">
        <f>'Cena na poramnuvanje'!F48*'Sreden kurs'!$D$13</f>
        <v>0</v>
      </c>
      <c r="G48" s="21">
        <f>'Cena na poramnuvanje'!G48*'Sreden kurs'!$D$13</f>
        <v>0</v>
      </c>
      <c r="H48" s="21">
        <f>'Cena na poramnuvanje'!H48*'Sreden kurs'!$D$13</f>
        <v>0</v>
      </c>
      <c r="I48" s="21">
        <f>'Cena na poramnuvanje'!I48*'Sreden kurs'!$D$13</f>
        <v>0</v>
      </c>
      <c r="J48" s="21">
        <f>'Cena na poramnuvanje'!J48*'Sreden kurs'!$D$13</f>
        <v>12665.83979</v>
      </c>
      <c r="K48" s="21">
        <f>'Cena na poramnuvanje'!K48*'Sreden kurs'!$D$13</f>
        <v>0</v>
      </c>
      <c r="L48" s="21">
        <f>'Cena na poramnuvanje'!L48*'Sreden kurs'!$D$13</f>
        <v>0</v>
      </c>
      <c r="M48" s="21">
        <f>'Cena na poramnuvanje'!M48*'Sreden kurs'!$D$13</f>
        <v>0</v>
      </c>
      <c r="N48" s="21">
        <f>'Cena na poramnuvanje'!N48*'Sreden kurs'!$D$13</f>
        <v>17169.523690000002</v>
      </c>
      <c r="O48" s="21">
        <f>'Cena na poramnuvanje'!O48*'Sreden kurs'!$D$13</f>
        <v>16953.593639999999</v>
      </c>
      <c r="P48" s="21">
        <f>'Cena na poramnuvanje'!P48*'Sreden kurs'!$D$13</f>
        <v>15383.426347993143</v>
      </c>
      <c r="Q48" s="21">
        <f>'Cena na poramnuvanje'!Q48*'Sreden kurs'!$D$13</f>
        <v>15011.671756507076</v>
      </c>
      <c r="R48" s="21">
        <f>'Cena na poramnuvanje'!R48*'Sreden kurs'!$D$13</f>
        <v>14938.266901928477</v>
      </c>
      <c r="S48" s="21">
        <f>'Cena na poramnuvanje'!S48*'Sreden kurs'!$D$13</f>
        <v>16566.127047978396</v>
      </c>
      <c r="T48" s="21">
        <f>'Cena na poramnuvanje'!T48*'Sreden kurs'!$D$13</f>
        <v>19578.55711505585</v>
      </c>
      <c r="U48" s="21">
        <f>'Cena na poramnuvanje'!U48*'Sreden kurs'!$D$13</f>
        <v>19862.055091807826</v>
      </c>
      <c r="V48" s="21">
        <f>'Cena na poramnuvanje'!V48*'Sreden kurs'!$D$13</f>
        <v>19117.766104493712</v>
      </c>
      <c r="W48" s="21">
        <f>'Cena na poramnuvanje'!W48*'Sreden kurs'!$D$13</f>
        <v>19081.119744314623</v>
      </c>
      <c r="X48" s="21">
        <f>'Cena na poramnuvanje'!X48*'Sreden kurs'!$D$13</f>
        <v>18081.703767580646</v>
      </c>
      <c r="Y48" s="21">
        <f>'Cena na poramnuvanje'!Y48*'Sreden kurs'!$D$13</f>
        <v>15542.644999</v>
      </c>
      <c r="Z48" s="21">
        <f>'Cena na poramnuvanje'!Z48*'Sreden kurs'!$D$13</f>
        <v>17002.949079999999</v>
      </c>
      <c r="AA48" s="22">
        <f>'Cena na poramnuvanje'!AA48*'Sreden kurs'!$D$13</f>
        <v>12804.800031319999</v>
      </c>
    </row>
    <row r="49" spans="2:27" x14ac:dyDescent="0.25">
      <c r="B49" s="54"/>
      <c r="C49" s="6" t="s">
        <v>27</v>
      </c>
      <c r="D49" s="21">
        <f>'Cena na poramnuvanje'!D49*'Sreden kurs'!$D$13</f>
        <v>0</v>
      </c>
      <c r="E49" s="21">
        <f>'Cena na poramnuvanje'!E49*'Sreden kurs'!$D$13</f>
        <v>0</v>
      </c>
      <c r="F49" s="21">
        <f>'Cena na poramnuvanje'!F49*'Sreden kurs'!$D$13</f>
        <v>0</v>
      </c>
      <c r="G49" s="21">
        <f>'Cena na poramnuvanje'!G49*'Sreden kurs'!$D$13</f>
        <v>0</v>
      </c>
      <c r="H49" s="21">
        <f>'Cena na poramnuvanje'!H49*'Sreden kurs'!$D$13</f>
        <v>0</v>
      </c>
      <c r="I49" s="21">
        <f>'Cena na poramnuvanje'!I49*'Sreden kurs'!$D$13</f>
        <v>0</v>
      </c>
      <c r="J49" s="21">
        <f>'Cena na poramnuvanje'!J49*'Sreden kurs'!$D$13</f>
        <v>0</v>
      </c>
      <c r="K49" s="21">
        <f>'Cena na poramnuvanje'!K49*'Sreden kurs'!$D$13</f>
        <v>4750.9024639216714</v>
      </c>
      <c r="L49" s="21">
        <f>'Cena na poramnuvanje'!L49*'Sreden kurs'!$D$13</f>
        <v>5953.4999499999994</v>
      </c>
      <c r="M49" s="21">
        <f>'Cena na poramnuvanje'!M49*'Sreden kurs'!$D$13</f>
        <v>5875.1481890000005</v>
      </c>
      <c r="N49" s="21">
        <f>'Cena na poramnuvanje'!N49*'Sreden kurs'!$D$13</f>
        <v>0</v>
      </c>
      <c r="O49" s="21">
        <f>'Cena na poramnuvanje'!O49*'Sreden kurs'!$D$13</f>
        <v>0</v>
      </c>
      <c r="P49" s="21">
        <f>'Cena na poramnuvanje'!P49*'Sreden kurs'!$D$13</f>
        <v>0</v>
      </c>
      <c r="Q49" s="21">
        <f>'Cena na poramnuvanje'!Q49*'Sreden kurs'!$D$13</f>
        <v>0</v>
      </c>
      <c r="R49" s="21">
        <f>'Cena na poramnuvanje'!R49*'Sreden kurs'!$D$13</f>
        <v>0</v>
      </c>
      <c r="S49" s="21">
        <f>'Cena na poramnuvanje'!S49*'Sreden kurs'!$D$13</f>
        <v>0</v>
      </c>
      <c r="T49" s="21">
        <f>'Cena na poramnuvanje'!T49*'Sreden kurs'!$D$13</f>
        <v>0</v>
      </c>
      <c r="U49" s="21">
        <f>'Cena na poramnuvanje'!U49*'Sreden kurs'!$D$13</f>
        <v>0</v>
      </c>
      <c r="V49" s="21">
        <f>'Cena na poramnuvanje'!V49*'Sreden kurs'!$D$13</f>
        <v>0</v>
      </c>
      <c r="W49" s="21">
        <f>'Cena na poramnuvanje'!W49*'Sreden kurs'!$D$13</f>
        <v>0</v>
      </c>
      <c r="X49" s="21">
        <f>'Cena na poramnuvanje'!X49*'Sreden kurs'!$D$13</f>
        <v>0</v>
      </c>
      <c r="Y49" s="21">
        <f>'Cena na poramnuvanje'!Y49*'Sreden kurs'!$D$13</f>
        <v>0</v>
      </c>
      <c r="Z49" s="21">
        <f>'Cena na poramnuvanje'!Z49*'Sreden kurs'!$D$13</f>
        <v>0</v>
      </c>
      <c r="AA49" s="22">
        <f>'Cena na poramnuvanje'!AA49*'Sreden kurs'!$D$13</f>
        <v>0</v>
      </c>
    </row>
    <row r="50" spans="2:27" x14ac:dyDescent="0.25">
      <c r="B50" s="54"/>
      <c r="C50" s="6" t="s">
        <v>28</v>
      </c>
      <c r="D50" s="21">
        <f>'Cena na poramnuvanje'!D50*'Sreden kurs'!$D$13</f>
        <v>0</v>
      </c>
      <c r="E50" s="21">
        <f>'Cena na poramnuvanje'!E50*'Sreden kurs'!$D$13</f>
        <v>0</v>
      </c>
      <c r="F50" s="21">
        <f>'Cena na poramnuvanje'!F50*'Sreden kurs'!$D$13</f>
        <v>4010.746443</v>
      </c>
      <c r="G50" s="21">
        <f>'Cena na poramnuvanje'!G50*'Sreden kurs'!$D$13</f>
        <v>3911.4186199999999</v>
      </c>
      <c r="H50" s="21">
        <f>'Cena na poramnuvanje'!H50*'Sreden kurs'!$D$13</f>
        <v>3992.8550959999998</v>
      </c>
      <c r="I50" s="21">
        <f>'Cena na poramnuvanje'!I50*'Sreden kurs'!$D$13</f>
        <v>4000.2584120000001</v>
      </c>
      <c r="J50" s="21">
        <f>'Cena na poramnuvanje'!J50*'Sreden kurs'!$D$13</f>
        <v>0</v>
      </c>
      <c r="K50" s="21">
        <f>'Cena na poramnuvanje'!K50*'Sreden kurs'!$D$13</f>
        <v>0</v>
      </c>
      <c r="L50" s="21">
        <f>'Cena na poramnuvanje'!L50*'Sreden kurs'!$D$13</f>
        <v>0</v>
      </c>
      <c r="M50" s="21">
        <f>'Cena na poramnuvanje'!M50*'Sreden kurs'!$D$13</f>
        <v>0</v>
      </c>
      <c r="N50" s="21">
        <f>'Cena na poramnuvanje'!N50*'Sreden kurs'!$D$13</f>
        <v>0</v>
      </c>
      <c r="O50" s="21">
        <f>'Cena na poramnuvanje'!O50*'Sreden kurs'!$D$13</f>
        <v>0</v>
      </c>
      <c r="P50" s="21">
        <f>'Cena na poramnuvanje'!P50*'Sreden kurs'!$D$13</f>
        <v>0</v>
      </c>
      <c r="Q50" s="21">
        <f>'Cena na poramnuvanje'!Q50*'Sreden kurs'!$D$13</f>
        <v>0</v>
      </c>
      <c r="R50" s="21">
        <f>'Cena na poramnuvanje'!R50*'Sreden kurs'!$D$13</f>
        <v>0</v>
      </c>
      <c r="S50" s="21">
        <f>'Cena na poramnuvanje'!S50*'Sreden kurs'!$D$13</f>
        <v>0</v>
      </c>
      <c r="T50" s="21">
        <f>'Cena na poramnuvanje'!T50*'Sreden kurs'!$D$13</f>
        <v>0</v>
      </c>
      <c r="U50" s="21">
        <f>'Cena na poramnuvanje'!U50*'Sreden kurs'!$D$13</f>
        <v>0</v>
      </c>
      <c r="V50" s="21">
        <f>'Cena na poramnuvanje'!V50*'Sreden kurs'!$D$13</f>
        <v>0</v>
      </c>
      <c r="W50" s="21">
        <f>'Cena na poramnuvanje'!W50*'Sreden kurs'!$D$13</f>
        <v>0</v>
      </c>
      <c r="X50" s="21">
        <f>'Cena na poramnuvanje'!X50*'Sreden kurs'!$D$13</f>
        <v>0</v>
      </c>
      <c r="Y50" s="21">
        <f>'Cena na poramnuvanje'!Y50*'Sreden kurs'!$D$13</f>
        <v>0</v>
      </c>
      <c r="Z50" s="21">
        <f>'Cena na poramnuvanje'!Z50*'Sreden kurs'!$D$13</f>
        <v>0</v>
      </c>
      <c r="AA50" s="22">
        <f>'Cena na poramnuvanje'!AA50*'Sreden kurs'!$D$13</f>
        <v>0</v>
      </c>
    </row>
    <row r="51" spans="2:27" ht="15.75" thickBot="1" x14ac:dyDescent="0.3">
      <c r="B51" s="55"/>
      <c r="C51" s="9" t="s">
        <v>29</v>
      </c>
      <c r="D51" s="23">
        <f>'Cena na poramnuvanje'!D51*'Sreden kurs'!$D$13</f>
        <v>0</v>
      </c>
      <c r="E51" s="23">
        <f>'Cena na poramnuvanje'!E51*'Sreden kurs'!$D$13</f>
        <v>0</v>
      </c>
      <c r="F51" s="23">
        <f>'Cena na poramnuvanje'!F51*'Sreden kurs'!$D$13</f>
        <v>12031.622386000001</v>
      </c>
      <c r="G51" s="23">
        <f>'Cena na poramnuvanje'!G51*'Sreden kurs'!$D$13</f>
        <v>11734.255859999999</v>
      </c>
      <c r="H51" s="23">
        <f>'Cena na poramnuvanje'!H51*'Sreden kurs'!$D$13</f>
        <v>11978.565288</v>
      </c>
      <c r="I51" s="23">
        <f>'Cena na poramnuvanje'!I51*'Sreden kurs'!$D$13</f>
        <v>12000.775235999999</v>
      </c>
      <c r="J51" s="23">
        <f>'Cena na poramnuvanje'!J51*'Sreden kurs'!$D$13</f>
        <v>0</v>
      </c>
      <c r="K51" s="23">
        <f>'Cena na poramnuvanje'!K51*'Sreden kurs'!$D$13</f>
        <v>0</v>
      </c>
      <c r="L51" s="23">
        <f>'Cena na poramnuvanje'!L51*'Sreden kurs'!$D$13</f>
        <v>0</v>
      </c>
      <c r="M51" s="23">
        <f>'Cena na poramnuvanje'!M51*'Sreden kurs'!$D$13</f>
        <v>0</v>
      </c>
      <c r="N51" s="23">
        <f>'Cena na poramnuvanje'!N51*'Sreden kurs'!$D$13</f>
        <v>0</v>
      </c>
      <c r="O51" s="23">
        <f>'Cena na poramnuvanje'!O51*'Sreden kurs'!$D$13</f>
        <v>0</v>
      </c>
      <c r="P51" s="23">
        <f>'Cena na poramnuvanje'!P51*'Sreden kurs'!$D$13</f>
        <v>0</v>
      </c>
      <c r="Q51" s="23">
        <f>'Cena na poramnuvanje'!Q51*'Sreden kurs'!$D$13</f>
        <v>0</v>
      </c>
      <c r="R51" s="23">
        <f>'Cena na poramnuvanje'!R51*'Sreden kurs'!$D$13</f>
        <v>0</v>
      </c>
      <c r="S51" s="23">
        <f>'Cena na poramnuvanje'!S51*'Sreden kurs'!$D$13</f>
        <v>0</v>
      </c>
      <c r="T51" s="23">
        <f>'Cena na poramnuvanje'!T51*'Sreden kurs'!$D$13</f>
        <v>0</v>
      </c>
      <c r="U51" s="23">
        <f>'Cena na poramnuvanje'!U51*'Sreden kurs'!$D$13</f>
        <v>0</v>
      </c>
      <c r="V51" s="23">
        <f>'Cena na poramnuvanje'!V51*'Sreden kurs'!$D$13</f>
        <v>0</v>
      </c>
      <c r="W51" s="23">
        <f>'Cena na poramnuvanje'!W51*'Sreden kurs'!$D$13</f>
        <v>0</v>
      </c>
      <c r="X51" s="23">
        <f>'Cena na poramnuvanje'!X51*'Sreden kurs'!$D$13</f>
        <v>0</v>
      </c>
      <c r="Y51" s="23">
        <f>'Cena na poramnuvanje'!Y51*'Sreden kurs'!$D$13</f>
        <v>0</v>
      </c>
      <c r="Z51" s="23">
        <f>'Cena na poramnuvanje'!Z51*'Sreden kurs'!$D$13</f>
        <v>0</v>
      </c>
      <c r="AA51" s="24">
        <f>'Cena na poramnuvanje'!AA51*'Sreden kurs'!$D$13</f>
        <v>0</v>
      </c>
    </row>
    <row r="52" spans="2:27" ht="15.75" thickTop="1" x14ac:dyDescent="0.25">
      <c r="B52" s="53" t="str">
        <f>'Cena na poramnuvanje'!B52:B55</f>
        <v>13.11.2022</v>
      </c>
      <c r="C52" s="6" t="s">
        <v>26</v>
      </c>
      <c r="D52" s="21">
        <f>'Cena na poramnuvanje'!D52*'Sreden kurs'!$D$14</f>
        <v>14444.606153956513</v>
      </c>
      <c r="E52" s="21">
        <f>'Cena na poramnuvanje'!E52*'Sreden kurs'!$D$14</f>
        <v>14086.042576</v>
      </c>
      <c r="F52" s="21">
        <f>'Cena na poramnuvanje'!F52*'Sreden kurs'!$D$14</f>
        <v>0</v>
      </c>
      <c r="G52" s="21">
        <f>'Cena na poramnuvanje'!G52*'Sreden kurs'!$D$14</f>
        <v>0</v>
      </c>
      <c r="H52" s="21">
        <f>'Cena na poramnuvanje'!H52*'Sreden kurs'!$D$14</f>
        <v>0</v>
      </c>
      <c r="I52" s="21">
        <f>'Cena na poramnuvanje'!I52*'Sreden kurs'!$D$14</f>
        <v>0</v>
      </c>
      <c r="J52" s="21">
        <f>'Cena na poramnuvanje'!J52*'Sreden kurs'!$D$14</f>
        <v>0</v>
      </c>
      <c r="K52" s="21">
        <f>'Cena na poramnuvanje'!K52*'Sreden kurs'!$D$14</f>
        <v>0</v>
      </c>
      <c r="L52" s="21">
        <f>'Cena na poramnuvanje'!L52*'Sreden kurs'!$D$14</f>
        <v>0</v>
      </c>
      <c r="M52" s="21">
        <f>'Cena na poramnuvanje'!M52*'Sreden kurs'!$D$14</f>
        <v>14823.289461</v>
      </c>
      <c r="N52" s="21">
        <f>'Cena na poramnuvanje'!N52*'Sreden kurs'!$D$14</f>
        <v>12849.988252806697</v>
      </c>
      <c r="O52" s="21">
        <f>'Cena na poramnuvanje'!O52*'Sreden kurs'!$D$14</f>
        <v>12904.385358851679</v>
      </c>
      <c r="P52" s="21">
        <f>'Cena na poramnuvanje'!P52*'Sreden kurs'!$D$14</f>
        <v>13265.432841959184</v>
      </c>
      <c r="Q52" s="21">
        <f>'Cena na poramnuvanje'!Q52*'Sreden kurs'!$D$14</f>
        <v>12970.179417228564</v>
      </c>
      <c r="R52" s="21">
        <f>'Cena na poramnuvanje'!R52*'Sreden kurs'!$D$14</f>
        <v>14276.855107576748</v>
      </c>
      <c r="S52" s="21">
        <f>'Cena na poramnuvanje'!S52*'Sreden kurs'!$D$14</f>
        <v>15251.976711285713</v>
      </c>
      <c r="T52" s="21">
        <f>'Cena na poramnuvanje'!T52*'Sreden kurs'!$D$14</f>
        <v>15908.740353401079</v>
      </c>
      <c r="U52" s="21">
        <f>'Cena na poramnuvanje'!U52*'Sreden kurs'!$D$14</f>
        <v>19347.137344674124</v>
      </c>
      <c r="V52" s="21">
        <f>'Cena na poramnuvanje'!V52*'Sreden kurs'!$D$14</f>
        <v>17651.973116000001</v>
      </c>
      <c r="W52" s="21">
        <f>'Cena na poramnuvanje'!W52*'Sreden kurs'!$D$14</f>
        <v>17595.831302999999</v>
      </c>
      <c r="X52" s="21">
        <f>'Cena na poramnuvanje'!X52*'Sreden kurs'!$D$14</f>
        <v>18007.949227000001</v>
      </c>
      <c r="Y52" s="21">
        <f>'Cena na poramnuvanje'!Y52*'Sreden kurs'!$D$14</f>
        <v>15939.339348</v>
      </c>
      <c r="Z52" s="21">
        <f>'Cena na poramnuvanje'!Z52*'Sreden kurs'!$D$14</f>
        <v>15453.805207000001</v>
      </c>
      <c r="AA52" s="22">
        <f>'Cena na poramnuvanje'!AA52*'Sreden kurs'!$D$14</f>
        <v>13843.583977</v>
      </c>
    </row>
    <row r="53" spans="2:27" x14ac:dyDescent="0.25">
      <c r="B53" s="54"/>
      <c r="C53" s="6" t="s">
        <v>27</v>
      </c>
      <c r="D53" s="21">
        <f>'Cena na poramnuvanje'!D53*'Sreden kurs'!$D$14</f>
        <v>0</v>
      </c>
      <c r="E53" s="21">
        <f>'Cena na poramnuvanje'!E53*'Sreden kurs'!$D$14</f>
        <v>0</v>
      </c>
      <c r="F53" s="21">
        <f>'Cena na poramnuvanje'!F53*'Sreden kurs'!$D$14</f>
        <v>0</v>
      </c>
      <c r="G53" s="21">
        <f>'Cena na poramnuvanje'!G53*'Sreden kurs'!$D$14</f>
        <v>0</v>
      </c>
      <c r="H53" s="21">
        <f>'Cena na poramnuvanje'!H53*'Sreden kurs'!$D$14</f>
        <v>0</v>
      </c>
      <c r="I53" s="21">
        <f>'Cena na poramnuvanje'!I53*'Sreden kurs'!$D$14</f>
        <v>0</v>
      </c>
      <c r="J53" s="21">
        <f>'Cena na poramnuvanje'!J53*'Sreden kurs'!$D$14</f>
        <v>0</v>
      </c>
      <c r="K53" s="21">
        <f>'Cena na poramnuvanje'!K53*'Sreden kurs'!$D$14</f>
        <v>4650.5163339999999</v>
      </c>
      <c r="L53" s="21">
        <f>'Cena na poramnuvanje'!L53*'Sreden kurs'!$D$14</f>
        <v>4810.9215140000006</v>
      </c>
      <c r="M53" s="21">
        <f>'Cena na poramnuvanje'!M53*'Sreden kurs'!$D$14</f>
        <v>0</v>
      </c>
      <c r="N53" s="21">
        <f>'Cena na poramnuvanje'!N53*'Sreden kurs'!$D$14</f>
        <v>0</v>
      </c>
      <c r="O53" s="21">
        <f>'Cena na poramnuvanje'!O53*'Sreden kurs'!$D$14</f>
        <v>0</v>
      </c>
      <c r="P53" s="21">
        <f>'Cena na poramnuvanje'!P53*'Sreden kurs'!$D$14</f>
        <v>0</v>
      </c>
      <c r="Q53" s="21">
        <f>'Cena na poramnuvanje'!Q53*'Sreden kurs'!$D$14</f>
        <v>0</v>
      </c>
      <c r="R53" s="21">
        <f>'Cena na poramnuvanje'!R53*'Sreden kurs'!$D$14</f>
        <v>0</v>
      </c>
      <c r="S53" s="21">
        <f>'Cena na poramnuvanje'!S53*'Sreden kurs'!$D$14</f>
        <v>0</v>
      </c>
      <c r="T53" s="21">
        <f>'Cena na poramnuvanje'!T53*'Sreden kurs'!$D$14</f>
        <v>0</v>
      </c>
      <c r="U53" s="21">
        <f>'Cena na poramnuvanje'!U53*'Sreden kurs'!$D$14</f>
        <v>0</v>
      </c>
      <c r="V53" s="21">
        <f>'Cena na poramnuvanje'!V53*'Sreden kurs'!$D$14</f>
        <v>0</v>
      </c>
      <c r="W53" s="21">
        <f>'Cena na poramnuvanje'!W53*'Sreden kurs'!$D$14</f>
        <v>0</v>
      </c>
      <c r="X53" s="21">
        <f>'Cena na poramnuvanje'!X53*'Sreden kurs'!$D$14</f>
        <v>0</v>
      </c>
      <c r="Y53" s="21">
        <f>'Cena na poramnuvanje'!Y53*'Sreden kurs'!$D$14</f>
        <v>0</v>
      </c>
      <c r="Z53" s="21">
        <f>'Cena na poramnuvanje'!Z53*'Sreden kurs'!$D$14</f>
        <v>0</v>
      </c>
      <c r="AA53" s="22">
        <f>'Cena na poramnuvanje'!AA53*'Sreden kurs'!$D$14</f>
        <v>0</v>
      </c>
    </row>
    <row r="54" spans="2:27" x14ac:dyDescent="0.25">
      <c r="B54" s="54"/>
      <c r="C54" s="6" t="s">
        <v>28</v>
      </c>
      <c r="D54" s="21">
        <f>'Cena na poramnuvanje'!D54*'Sreden kurs'!$D$14</f>
        <v>0</v>
      </c>
      <c r="E54" s="21">
        <f>'Cena na poramnuvanje'!E54*'Sreden kurs'!$D$14</f>
        <v>0</v>
      </c>
      <c r="F54" s="21">
        <f>'Cena na poramnuvanje'!F54*'Sreden kurs'!$D$14</f>
        <v>4411.1424500000003</v>
      </c>
      <c r="G54" s="21">
        <f>'Cena na poramnuvanje'!G54*'Sreden kurs'!$D$14</f>
        <v>3917.5880499999998</v>
      </c>
      <c r="H54" s="21">
        <f>'Cena na poramnuvanje'!H54*'Sreden kurs'!$D$14</f>
        <v>4135.9858720000002</v>
      </c>
      <c r="I54" s="21">
        <f>'Cena na poramnuvanje'!I54*'Sreden kurs'!$D$14</f>
        <v>4173.6193950000006</v>
      </c>
      <c r="J54" s="21">
        <f>'Cena na poramnuvanje'!J54*'Sreden kurs'!$D$14</f>
        <v>4173.6193950000006</v>
      </c>
      <c r="K54" s="21">
        <f>'Cena na poramnuvanje'!K54*'Sreden kurs'!$D$14</f>
        <v>0</v>
      </c>
      <c r="L54" s="21">
        <f>'Cena na poramnuvanje'!L54*'Sreden kurs'!$D$14</f>
        <v>0</v>
      </c>
      <c r="M54" s="21">
        <f>'Cena na poramnuvanje'!M54*'Sreden kurs'!$D$14</f>
        <v>0</v>
      </c>
      <c r="N54" s="21">
        <f>'Cena na poramnuvanje'!N54*'Sreden kurs'!$D$14</f>
        <v>0</v>
      </c>
      <c r="O54" s="21">
        <f>'Cena na poramnuvanje'!O54*'Sreden kurs'!$D$14</f>
        <v>0</v>
      </c>
      <c r="P54" s="21">
        <f>'Cena na poramnuvanje'!P54*'Sreden kurs'!$D$14</f>
        <v>0</v>
      </c>
      <c r="Q54" s="21">
        <f>'Cena na poramnuvanje'!Q54*'Sreden kurs'!$D$14</f>
        <v>0</v>
      </c>
      <c r="R54" s="21">
        <f>'Cena na poramnuvanje'!R54*'Sreden kurs'!$D$14</f>
        <v>0</v>
      </c>
      <c r="S54" s="21">
        <f>'Cena na poramnuvanje'!S54*'Sreden kurs'!$D$14</f>
        <v>0</v>
      </c>
      <c r="T54" s="21">
        <f>'Cena na poramnuvanje'!T54*'Sreden kurs'!$D$14</f>
        <v>0</v>
      </c>
      <c r="U54" s="21">
        <f>'Cena na poramnuvanje'!U54*'Sreden kurs'!$D$14</f>
        <v>0</v>
      </c>
      <c r="V54" s="21">
        <f>'Cena na poramnuvanje'!V54*'Sreden kurs'!$D$14</f>
        <v>0</v>
      </c>
      <c r="W54" s="21">
        <f>'Cena na poramnuvanje'!W54*'Sreden kurs'!$D$14</f>
        <v>0</v>
      </c>
      <c r="X54" s="21">
        <f>'Cena na poramnuvanje'!X54*'Sreden kurs'!$D$14</f>
        <v>0</v>
      </c>
      <c r="Y54" s="21">
        <f>'Cena na poramnuvanje'!Y54*'Sreden kurs'!$D$14</f>
        <v>0</v>
      </c>
      <c r="Z54" s="21">
        <f>'Cena na poramnuvanje'!Z54*'Sreden kurs'!$D$14</f>
        <v>0</v>
      </c>
      <c r="AA54" s="22">
        <f>'Cena na poramnuvanje'!AA54*'Sreden kurs'!$D$14</f>
        <v>0</v>
      </c>
    </row>
    <row r="55" spans="2:27" ht="15.75" thickBot="1" x14ac:dyDescent="0.3">
      <c r="B55" s="55"/>
      <c r="C55" s="9" t="s">
        <v>29</v>
      </c>
      <c r="D55" s="23">
        <f>'Cena na poramnuvanje'!D55*'Sreden kurs'!$D$14</f>
        <v>0</v>
      </c>
      <c r="E55" s="23">
        <f>'Cena na poramnuvanje'!E55*'Sreden kurs'!$D$14</f>
        <v>0</v>
      </c>
      <c r="F55" s="23">
        <f>'Cena na poramnuvanje'!F55*'Sreden kurs'!$D$14</f>
        <v>13233.42735</v>
      </c>
      <c r="G55" s="23">
        <f>'Cena na poramnuvanje'!G55*'Sreden kurs'!$D$14</f>
        <v>11752.764149999999</v>
      </c>
      <c r="H55" s="23">
        <f>'Cena na poramnuvanje'!H55*'Sreden kurs'!$D$14</f>
        <v>12407.340673000001</v>
      </c>
      <c r="I55" s="23">
        <f>'Cena na poramnuvanje'!I55*'Sreden kurs'!$D$14</f>
        <v>12520.241242</v>
      </c>
      <c r="J55" s="23">
        <f>'Cena na poramnuvanje'!J55*'Sreden kurs'!$D$14</f>
        <v>12520.241242</v>
      </c>
      <c r="K55" s="23">
        <f>'Cena na poramnuvanje'!K55*'Sreden kurs'!$D$14</f>
        <v>0</v>
      </c>
      <c r="L55" s="23">
        <f>'Cena na poramnuvanje'!L55*'Sreden kurs'!$D$14</f>
        <v>0</v>
      </c>
      <c r="M55" s="23">
        <f>'Cena na poramnuvanje'!M55*'Sreden kurs'!$D$14</f>
        <v>0</v>
      </c>
      <c r="N55" s="23">
        <f>'Cena na poramnuvanje'!N55*'Sreden kurs'!$D$14</f>
        <v>0</v>
      </c>
      <c r="O55" s="23">
        <f>'Cena na poramnuvanje'!O55*'Sreden kurs'!$D$14</f>
        <v>0</v>
      </c>
      <c r="P55" s="23">
        <f>'Cena na poramnuvanje'!P55*'Sreden kurs'!$D$14</f>
        <v>0</v>
      </c>
      <c r="Q55" s="23">
        <f>'Cena na poramnuvanje'!Q55*'Sreden kurs'!$D$14</f>
        <v>0</v>
      </c>
      <c r="R55" s="23">
        <f>'Cena na poramnuvanje'!R55*'Sreden kurs'!$D$14</f>
        <v>0</v>
      </c>
      <c r="S55" s="23">
        <f>'Cena na poramnuvanje'!S55*'Sreden kurs'!$D$14</f>
        <v>0</v>
      </c>
      <c r="T55" s="23">
        <f>'Cena na poramnuvanje'!T55*'Sreden kurs'!$D$14</f>
        <v>0</v>
      </c>
      <c r="U55" s="23">
        <f>'Cena na poramnuvanje'!U55*'Sreden kurs'!$D$14</f>
        <v>0</v>
      </c>
      <c r="V55" s="23">
        <f>'Cena na poramnuvanje'!V55*'Sreden kurs'!$D$14</f>
        <v>0</v>
      </c>
      <c r="W55" s="23">
        <f>'Cena na poramnuvanje'!W55*'Sreden kurs'!$D$14</f>
        <v>0</v>
      </c>
      <c r="X55" s="23">
        <f>'Cena na poramnuvanje'!X55*'Sreden kurs'!$D$14</f>
        <v>0</v>
      </c>
      <c r="Y55" s="23">
        <f>'Cena na poramnuvanje'!Y55*'Sreden kurs'!$D$14</f>
        <v>0</v>
      </c>
      <c r="Z55" s="23">
        <f>'Cena na poramnuvanje'!Z55*'Sreden kurs'!$D$14</f>
        <v>0</v>
      </c>
      <c r="AA55" s="24">
        <f>'Cena na poramnuvanje'!AA55*'Sreden kurs'!$D$14</f>
        <v>0</v>
      </c>
    </row>
    <row r="56" spans="2:27" ht="15.75" thickTop="1" x14ac:dyDescent="0.25">
      <c r="B56" s="53" t="str">
        <f>'Cena na poramnuvanje'!B56:B59</f>
        <v>14.11.2022</v>
      </c>
      <c r="C56" s="6" t="s">
        <v>26</v>
      </c>
      <c r="D56" s="21">
        <f>'Cena na poramnuvanje'!D56*'Sreden kurs'!$D$15</f>
        <v>12766.401499</v>
      </c>
      <c r="E56" s="21">
        <f>'Cena na poramnuvanje'!E56*'Sreden kurs'!$D$15</f>
        <v>12109.357204</v>
      </c>
      <c r="F56" s="21">
        <f>'Cena na poramnuvanje'!F56*'Sreden kurs'!$D$15</f>
        <v>0</v>
      </c>
      <c r="G56" s="21">
        <f>'Cena na poramnuvanje'!G56*'Sreden kurs'!$D$15</f>
        <v>0</v>
      </c>
      <c r="H56" s="21">
        <f>'Cena na poramnuvanje'!H56*'Sreden kurs'!$D$15</f>
        <v>0</v>
      </c>
      <c r="I56" s="21">
        <f>'Cena na poramnuvanje'!I56*'Sreden kurs'!$D$15</f>
        <v>0</v>
      </c>
      <c r="J56" s="21">
        <f>'Cena na poramnuvanje'!J56*'Sreden kurs'!$D$15</f>
        <v>19604.776917188337</v>
      </c>
      <c r="K56" s="21">
        <f>'Cena na poramnuvanje'!K56*'Sreden kurs'!$D$15</f>
        <v>22218.585201999998</v>
      </c>
      <c r="L56" s="21">
        <f>'Cena na poramnuvanje'!L56*'Sreden kurs'!$D$15</f>
        <v>21977.977431999996</v>
      </c>
      <c r="M56" s="21">
        <f>'Cena na poramnuvanje'!M56*'Sreden kurs'!$D$15</f>
        <v>20897.710239</v>
      </c>
      <c r="N56" s="21">
        <f>'Cena na poramnuvanje'!N56*'Sreden kurs'!$D$15</f>
        <v>0</v>
      </c>
      <c r="O56" s="21">
        <f>'Cena na poramnuvanje'!O56*'Sreden kurs'!$D$15</f>
        <v>0</v>
      </c>
      <c r="P56" s="21">
        <f>'Cena na poramnuvanje'!P56*'Sreden kurs'!$D$15</f>
        <v>0</v>
      </c>
      <c r="Q56" s="21">
        <f>'Cena na poramnuvanje'!Q56*'Sreden kurs'!$D$15</f>
        <v>0</v>
      </c>
      <c r="R56" s="21">
        <f>'Cena na poramnuvanje'!R56*'Sreden kurs'!$D$15</f>
        <v>0</v>
      </c>
      <c r="S56" s="21">
        <f>'Cena na poramnuvanje'!S56*'Sreden kurs'!$D$15</f>
        <v>0</v>
      </c>
      <c r="T56" s="21">
        <f>'Cena na poramnuvanje'!T56*'Sreden kurs'!$D$15</f>
        <v>0</v>
      </c>
      <c r="U56" s="21">
        <f>'Cena na poramnuvanje'!U56*'Sreden kurs'!$D$15</f>
        <v>25054.055230000002</v>
      </c>
      <c r="V56" s="21">
        <f>'Cena na poramnuvanje'!V56*'Sreden kurs'!$D$15</f>
        <v>0</v>
      </c>
      <c r="W56" s="21">
        <f>'Cena na poramnuvanje'!W56*'Sreden kurs'!$D$15</f>
        <v>0</v>
      </c>
      <c r="X56" s="21">
        <f>'Cena na poramnuvanje'!X56*'Sreden kurs'!$D$15</f>
        <v>22225.988517999998</v>
      </c>
      <c r="Y56" s="21">
        <f>'Cena na poramnuvanje'!Y56*'Sreden kurs'!$D$15</f>
        <v>0</v>
      </c>
      <c r="Z56" s="21">
        <f>'Cena na poramnuvanje'!Z56*'Sreden kurs'!$D$15</f>
        <v>18999.993571000003</v>
      </c>
      <c r="AA56" s="22">
        <f>'Cena na poramnuvanje'!AA56*'Sreden kurs'!$D$15</f>
        <v>15994.247275</v>
      </c>
    </row>
    <row r="57" spans="2:27" x14ac:dyDescent="0.25">
      <c r="B57" s="54"/>
      <c r="C57" s="6" t="s">
        <v>27</v>
      </c>
      <c r="D57" s="21">
        <f>'Cena na poramnuvanje'!D57*'Sreden kurs'!$D$15</f>
        <v>0</v>
      </c>
      <c r="E57" s="21">
        <f>'Cena na poramnuvanje'!E57*'Sreden kurs'!$D$15</f>
        <v>0</v>
      </c>
      <c r="F57" s="21">
        <f>'Cena na poramnuvanje'!F57*'Sreden kurs'!$D$15</f>
        <v>0</v>
      </c>
      <c r="G57" s="21">
        <f>'Cena na poramnuvanje'!G57*'Sreden kurs'!$D$15</f>
        <v>0</v>
      </c>
      <c r="H57" s="21">
        <f>'Cena na poramnuvanje'!H57*'Sreden kurs'!$D$15</f>
        <v>0</v>
      </c>
      <c r="I57" s="21">
        <f>'Cena na poramnuvanje'!I57*'Sreden kurs'!$D$15</f>
        <v>5471.0505240000002</v>
      </c>
      <c r="J57" s="21">
        <f>'Cena na poramnuvanje'!J57*'Sreden kurs'!$D$15</f>
        <v>0</v>
      </c>
      <c r="K57" s="21">
        <f>'Cena na poramnuvanje'!K57*'Sreden kurs'!$D$15</f>
        <v>0</v>
      </c>
      <c r="L57" s="21">
        <f>'Cena na poramnuvanje'!L57*'Sreden kurs'!$D$15</f>
        <v>0</v>
      </c>
      <c r="M57" s="21">
        <f>'Cena na poramnuvanje'!M57*'Sreden kurs'!$D$15</f>
        <v>0</v>
      </c>
      <c r="N57" s="21">
        <f>'Cena na poramnuvanje'!N57*'Sreden kurs'!$D$15</f>
        <v>6347.1095839999998</v>
      </c>
      <c r="O57" s="21">
        <f>'Cena na poramnuvanje'!O57*'Sreden kurs'!$D$15</f>
        <v>4685.427811284072</v>
      </c>
      <c r="P57" s="21">
        <f>'Cena na poramnuvanje'!P57*'Sreden kurs'!$D$15</f>
        <v>4564.0127964242092</v>
      </c>
      <c r="Q57" s="21">
        <f>'Cena na poramnuvanje'!Q57*'Sreden kurs'!$D$15</f>
        <v>4667.3207008869431</v>
      </c>
      <c r="R57" s="21">
        <f>'Cena na poramnuvanje'!R57*'Sreden kurs'!$D$15</f>
        <v>4583.212380561632</v>
      </c>
      <c r="S57" s="21">
        <f>'Cena na poramnuvanje'!S57*'Sreden kurs'!$D$15</f>
        <v>4543.1682519999995</v>
      </c>
      <c r="T57" s="21">
        <f>'Cena na poramnuvanje'!T57*'Sreden kurs'!$D$15</f>
        <v>5467.7564607326476</v>
      </c>
      <c r="U57" s="21">
        <f>'Cena na poramnuvanje'!U57*'Sreden kurs'!$D$15</f>
        <v>0</v>
      </c>
      <c r="V57" s="21">
        <f>'Cena na poramnuvanje'!V57*'Sreden kurs'!$D$15</f>
        <v>7998.0490519999994</v>
      </c>
      <c r="W57" s="21">
        <f>'Cena na poramnuvanje'!W57*'Sreden kurs'!$D$15</f>
        <v>8344.7710179999995</v>
      </c>
      <c r="X57" s="21">
        <f>'Cena na poramnuvanje'!X57*'Sreden kurs'!$D$15</f>
        <v>0</v>
      </c>
      <c r="Y57" s="21">
        <f>'Cena na poramnuvanje'!Y57*'Sreden kurs'!$D$15</f>
        <v>6788.8407720000005</v>
      </c>
      <c r="Z57" s="21">
        <f>'Cena na poramnuvanje'!Z57*'Sreden kurs'!$D$15</f>
        <v>0</v>
      </c>
      <c r="AA57" s="22">
        <f>'Cena na poramnuvanje'!AA57*'Sreden kurs'!$D$15</f>
        <v>0</v>
      </c>
    </row>
    <row r="58" spans="2:27" x14ac:dyDescent="0.25">
      <c r="B58" s="54"/>
      <c r="C58" s="6" t="s">
        <v>28</v>
      </c>
      <c r="D58" s="21">
        <f>'Cena na poramnuvanje'!D58*'Sreden kurs'!$D$15</f>
        <v>0</v>
      </c>
      <c r="E58" s="21">
        <f>'Cena na poramnuvanje'!E58*'Sreden kurs'!$D$15</f>
        <v>0</v>
      </c>
      <c r="F58" s="21">
        <f>'Cena na poramnuvanje'!F58*'Sreden kurs'!$D$15</f>
        <v>4213.7206900000001</v>
      </c>
      <c r="G58" s="21">
        <f>'Cena na poramnuvanje'!G58*'Sreden kurs'!$D$15</f>
        <v>3689.3191399999996</v>
      </c>
      <c r="H58" s="21">
        <f>'Cena na poramnuvanje'!H58*'Sreden kurs'!$D$15</f>
        <v>3982.9840079999999</v>
      </c>
      <c r="I58" s="21">
        <f>'Cena na poramnuvanje'!I58*'Sreden kurs'!$D$15</f>
        <v>0</v>
      </c>
      <c r="J58" s="21">
        <f>'Cena na poramnuvanje'!J58*'Sreden kurs'!$D$15</f>
        <v>0</v>
      </c>
      <c r="K58" s="21">
        <f>'Cena na poramnuvanje'!K58*'Sreden kurs'!$D$15</f>
        <v>0</v>
      </c>
      <c r="L58" s="21">
        <f>'Cena na poramnuvanje'!L58*'Sreden kurs'!$D$15</f>
        <v>0</v>
      </c>
      <c r="M58" s="21">
        <f>'Cena na poramnuvanje'!M58*'Sreden kurs'!$D$15</f>
        <v>0</v>
      </c>
      <c r="N58" s="21">
        <f>'Cena na poramnuvanje'!N58*'Sreden kurs'!$D$15</f>
        <v>0</v>
      </c>
      <c r="O58" s="21">
        <f>'Cena na poramnuvanje'!O58*'Sreden kurs'!$D$15</f>
        <v>0</v>
      </c>
      <c r="P58" s="21">
        <f>'Cena na poramnuvanje'!P58*'Sreden kurs'!$D$15</f>
        <v>0</v>
      </c>
      <c r="Q58" s="21">
        <f>'Cena na poramnuvanje'!Q58*'Sreden kurs'!$D$15</f>
        <v>0</v>
      </c>
      <c r="R58" s="21">
        <f>'Cena na poramnuvanje'!R58*'Sreden kurs'!$D$15</f>
        <v>0</v>
      </c>
      <c r="S58" s="21">
        <f>'Cena na poramnuvanje'!S58*'Sreden kurs'!$D$15</f>
        <v>0</v>
      </c>
      <c r="T58" s="21">
        <f>'Cena na poramnuvanje'!T58*'Sreden kurs'!$D$15</f>
        <v>0</v>
      </c>
      <c r="U58" s="21">
        <f>'Cena na poramnuvanje'!U58*'Sreden kurs'!$D$15</f>
        <v>0</v>
      </c>
      <c r="V58" s="21">
        <f>'Cena na poramnuvanje'!V58*'Sreden kurs'!$D$15</f>
        <v>0</v>
      </c>
      <c r="W58" s="21">
        <f>'Cena na poramnuvanje'!W58*'Sreden kurs'!$D$15</f>
        <v>0</v>
      </c>
      <c r="X58" s="21">
        <f>'Cena na poramnuvanje'!X58*'Sreden kurs'!$D$15</f>
        <v>0</v>
      </c>
      <c r="Y58" s="21">
        <f>'Cena na poramnuvanje'!Y58*'Sreden kurs'!$D$15</f>
        <v>0</v>
      </c>
      <c r="Z58" s="21">
        <f>'Cena na poramnuvanje'!Z58*'Sreden kurs'!$D$15</f>
        <v>0</v>
      </c>
      <c r="AA58" s="22">
        <f>'Cena na poramnuvanje'!AA58*'Sreden kurs'!$D$15</f>
        <v>0</v>
      </c>
    </row>
    <row r="59" spans="2:27" ht="15.75" thickBot="1" x14ac:dyDescent="0.3">
      <c r="B59" s="55"/>
      <c r="C59" s="9" t="s">
        <v>29</v>
      </c>
      <c r="D59" s="23">
        <f>'Cena na poramnuvanje'!D59*'Sreden kurs'!$D$15</f>
        <v>0</v>
      </c>
      <c r="E59" s="23">
        <f>'Cena na poramnuvanje'!E59*'Sreden kurs'!$D$15</f>
        <v>0</v>
      </c>
      <c r="F59" s="23">
        <f>'Cena na poramnuvanje'!F59*'Sreden kurs'!$D$15</f>
        <v>12640.545126999999</v>
      </c>
      <c r="G59" s="23">
        <f>'Cena na poramnuvanje'!G59*'Sreden kurs'!$D$15</f>
        <v>11067.957420000001</v>
      </c>
      <c r="H59" s="23">
        <f>'Cena na poramnuvanje'!H59*'Sreden kurs'!$D$15</f>
        <v>11948.335080999999</v>
      </c>
      <c r="I59" s="23">
        <f>'Cena na poramnuvanje'!I59*'Sreden kurs'!$D$15</f>
        <v>0</v>
      </c>
      <c r="J59" s="23">
        <f>'Cena na poramnuvanje'!J59*'Sreden kurs'!$D$15</f>
        <v>0</v>
      </c>
      <c r="K59" s="23">
        <f>'Cena na poramnuvanje'!K59*'Sreden kurs'!$D$15</f>
        <v>0</v>
      </c>
      <c r="L59" s="23">
        <f>'Cena na poramnuvanje'!L59*'Sreden kurs'!$D$15</f>
        <v>0</v>
      </c>
      <c r="M59" s="23">
        <f>'Cena na poramnuvanje'!M59*'Sreden kurs'!$D$15</f>
        <v>0</v>
      </c>
      <c r="N59" s="23">
        <f>'Cena na poramnuvanje'!N59*'Sreden kurs'!$D$15</f>
        <v>0</v>
      </c>
      <c r="O59" s="23">
        <f>'Cena na poramnuvanje'!O59*'Sreden kurs'!$D$15</f>
        <v>0</v>
      </c>
      <c r="P59" s="23">
        <f>'Cena na poramnuvanje'!P59*'Sreden kurs'!$D$15</f>
        <v>0</v>
      </c>
      <c r="Q59" s="23">
        <f>'Cena na poramnuvanje'!Q59*'Sreden kurs'!$D$15</f>
        <v>0</v>
      </c>
      <c r="R59" s="23">
        <f>'Cena na poramnuvanje'!R59*'Sreden kurs'!$D$15</f>
        <v>0</v>
      </c>
      <c r="S59" s="23">
        <f>'Cena na poramnuvanje'!S59*'Sreden kurs'!$D$15</f>
        <v>0</v>
      </c>
      <c r="T59" s="23">
        <f>'Cena na poramnuvanje'!T59*'Sreden kurs'!$D$15</f>
        <v>0</v>
      </c>
      <c r="U59" s="23">
        <f>'Cena na poramnuvanje'!U59*'Sreden kurs'!$D$15</f>
        <v>0</v>
      </c>
      <c r="V59" s="23">
        <f>'Cena na poramnuvanje'!V59*'Sreden kurs'!$D$15</f>
        <v>0</v>
      </c>
      <c r="W59" s="23">
        <f>'Cena na poramnuvanje'!W59*'Sreden kurs'!$D$15</f>
        <v>0</v>
      </c>
      <c r="X59" s="23">
        <f>'Cena na poramnuvanje'!X59*'Sreden kurs'!$D$15</f>
        <v>0</v>
      </c>
      <c r="Y59" s="23">
        <f>'Cena na poramnuvanje'!Y59*'Sreden kurs'!$D$15</f>
        <v>0</v>
      </c>
      <c r="Z59" s="23">
        <f>'Cena na poramnuvanje'!Z59*'Sreden kurs'!$D$15</f>
        <v>0</v>
      </c>
      <c r="AA59" s="24">
        <f>'Cena na poramnuvanje'!AA59*'Sreden kurs'!$D$15</f>
        <v>0</v>
      </c>
    </row>
    <row r="60" spans="2:27" ht="15.75" thickTop="1" x14ac:dyDescent="0.25">
      <c r="B60" s="53" t="str">
        <f>'Cena na poramnuvanje'!B60:B63</f>
        <v>15.11.2022</v>
      </c>
      <c r="C60" s="6" t="s">
        <v>26</v>
      </c>
      <c r="D60" s="21">
        <f>'Cena na poramnuvanje'!D60*'Sreden kurs'!$D$16</f>
        <v>15749.897770864773</v>
      </c>
      <c r="E60" s="21">
        <f>'Cena na poramnuvanje'!E60*'Sreden kurs'!$D$16</f>
        <v>16146.198449999998</v>
      </c>
      <c r="F60" s="21">
        <f>'Cena na poramnuvanje'!F60*'Sreden kurs'!$D$16</f>
        <v>0</v>
      </c>
      <c r="G60" s="21">
        <f>'Cena na poramnuvanje'!G60*'Sreden kurs'!$D$16</f>
        <v>0</v>
      </c>
      <c r="H60" s="21">
        <f>'Cena na poramnuvanje'!H60*'Sreden kurs'!$D$16</f>
        <v>14058.723113513515</v>
      </c>
      <c r="I60" s="21">
        <f>'Cena na poramnuvanje'!I60*'Sreden kurs'!$D$16</f>
        <v>18489.37455</v>
      </c>
      <c r="J60" s="21">
        <f>'Cena na poramnuvanje'!J60*'Sreden kurs'!$D$16</f>
        <v>21916.471413751395</v>
      </c>
      <c r="K60" s="21">
        <f>'Cena na poramnuvanje'!K60*'Sreden kurs'!$D$16</f>
        <v>0</v>
      </c>
      <c r="L60" s="21">
        <f>'Cena na poramnuvanje'!L60*'Sreden kurs'!$D$16</f>
        <v>26535.313637229639</v>
      </c>
      <c r="M60" s="21">
        <f>'Cena na poramnuvanje'!M60*'Sreden kurs'!$D$16</f>
        <v>24736.874787098201</v>
      </c>
      <c r="N60" s="21">
        <f>'Cena na poramnuvanje'!N60*'Sreden kurs'!$D$16</f>
        <v>20379.24674743407</v>
      </c>
      <c r="O60" s="21">
        <f>'Cena na poramnuvanje'!O60*'Sreden kurs'!$D$16</f>
        <v>20438.319600000003</v>
      </c>
      <c r="P60" s="21">
        <f>'Cena na poramnuvanje'!P60*'Sreden kurs'!$D$16</f>
        <v>19969.228299408278</v>
      </c>
      <c r="Q60" s="21">
        <f>'Cena na poramnuvanje'!Q60*'Sreden kurs'!$D$16</f>
        <v>21474.997750241298</v>
      </c>
      <c r="R60" s="21">
        <f>'Cena na poramnuvanje'!R60*'Sreden kurs'!$D$16</f>
        <v>21749.350447058827</v>
      </c>
      <c r="S60" s="21">
        <f>'Cena na poramnuvanje'!S60*'Sreden kurs'!$D$16</f>
        <v>27292.397580291577</v>
      </c>
      <c r="T60" s="21">
        <f>'Cena na poramnuvanje'!T60*'Sreden kurs'!$D$16</f>
        <v>29639.871869549952</v>
      </c>
      <c r="U60" s="21">
        <f>'Cena na poramnuvanje'!U60*'Sreden kurs'!$D$16</f>
        <v>27194.378106521741</v>
      </c>
      <c r="V60" s="21">
        <f>'Cena na poramnuvanje'!V60*'Sreden kurs'!$D$16</f>
        <v>27032.261532130869</v>
      </c>
      <c r="W60" s="21">
        <f>'Cena na poramnuvanje'!W60*'Sreden kurs'!$D$16</f>
        <v>0</v>
      </c>
      <c r="X60" s="21">
        <f>'Cena na poramnuvanje'!X60*'Sreden kurs'!$D$16</f>
        <v>26194.463100000001</v>
      </c>
      <c r="Y60" s="21">
        <f>'Cena na poramnuvanje'!Y60*'Sreden kurs'!$D$16</f>
        <v>0</v>
      </c>
      <c r="Z60" s="21">
        <f>'Cena na poramnuvanje'!Z60*'Sreden kurs'!$D$16</f>
        <v>20184.851957363677</v>
      </c>
      <c r="AA60" s="22">
        <f>'Cena na poramnuvanje'!AA60*'Sreden kurs'!$D$16</f>
        <v>17850.462851220575</v>
      </c>
    </row>
    <row r="61" spans="2:27" x14ac:dyDescent="0.25">
      <c r="B61" s="54"/>
      <c r="C61" s="6" t="s">
        <v>27</v>
      </c>
      <c r="D61" s="21">
        <f>'Cena na poramnuvanje'!D61*'Sreden kurs'!$D$16</f>
        <v>0</v>
      </c>
      <c r="E61" s="21">
        <f>'Cena na poramnuvanje'!E61*'Sreden kurs'!$D$16</f>
        <v>0</v>
      </c>
      <c r="F61" s="21">
        <f>'Cena na poramnuvanje'!F61*'Sreden kurs'!$D$16</f>
        <v>0</v>
      </c>
      <c r="G61" s="21">
        <f>'Cena na poramnuvanje'!G61*'Sreden kurs'!$D$16</f>
        <v>0</v>
      </c>
      <c r="H61" s="21">
        <f>'Cena na poramnuvanje'!H61*'Sreden kurs'!$D$16</f>
        <v>0</v>
      </c>
      <c r="I61" s="21">
        <f>'Cena na poramnuvanje'!I61*'Sreden kurs'!$D$16</f>
        <v>0</v>
      </c>
      <c r="J61" s="21">
        <f>'Cena na poramnuvanje'!J61*'Sreden kurs'!$D$16</f>
        <v>0</v>
      </c>
      <c r="K61" s="21">
        <f>'Cena na poramnuvanje'!K61*'Sreden kurs'!$D$16</f>
        <v>8380.0318500000012</v>
      </c>
      <c r="L61" s="21">
        <f>'Cena na poramnuvanje'!L61*'Sreden kurs'!$D$16</f>
        <v>0</v>
      </c>
      <c r="M61" s="21">
        <f>'Cena na poramnuvanje'!M61*'Sreden kurs'!$D$16</f>
        <v>0</v>
      </c>
      <c r="N61" s="21">
        <f>'Cena na poramnuvanje'!N61*'Sreden kurs'!$D$16</f>
        <v>0</v>
      </c>
      <c r="O61" s="21">
        <f>'Cena na poramnuvanje'!O61*'Sreden kurs'!$D$16</f>
        <v>0</v>
      </c>
      <c r="P61" s="21">
        <f>'Cena na poramnuvanje'!P61*'Sreden kurs'!$D$16</f>
        <v>0</v>
      </c>
      <c r="Q61" s="21">
        <f>'Cena na poramnuvanje'!Q61*'Sreden kurs'!$D$16</f>
        <v>0</v>
      </c>
      <c r="R61" s="21">
        <f>'Cena na poramnuvanje'!R61*'Sreden kurs'!$D$16</f>
        <v>0</v>
      </c>
      <c r="S61" s="21">
        <f>'Cena na poramnuvanje'!S61*'Sreden kurs'!$D$16</f>
        <v>0</v>
      </c>
      <c r="T61" s="21">
        <f>'Cena na poramnuvanje'!T61*'Sreden kurs'!$D$16</f>
        <v>0</v>
      </c>
      <c r="U61" s="21">
        <f>'Cena na poramnuvanje'!U61*'Sreden kurs'!$D$16</f>
        <v>0</v>
      </c>
      <c r="V61" s="21">
        <f>'Cena na poramnuvanje'!V61*'Sreden kurs'!$D$16</f>
        <v>0</v>
      </c>
      <c r="W61" s="21">
        <f>'Cena na poramnuvanje'!W61*'Sreden kurs'!$D$16</f>
        <v>10100.088450000001</v>
      </c>
      <c r="X61" s="21">
        <f>'Cena na poramnuvanje'!X61*'Sreden kurs'!$D$16</f>
        <v>0</v>
      </c>
      <c r="Y61" s="21">
        <f>'Cena na poramnuvanje'!Y61*'Sreden kurs'!$D$16</f>
        <v>7512.6001500000002</v>
      </c>
      <c r="Z61" s="21">
        <f>'Cena na poramnuvanje'!Z61*'Sreden kurs'!$D$16</f>
        <v>0</v>
      </c>
      <c r="AA61" s="22">
        <f>'Cena na poramnuvanje'!AA61*'Sreden kurs'!$D$16</f>
        <v>0</v>
      </c>
    </row>
    <row r="62" spans="2:27" x14ac:dyDescent="0.25">
      <c r="B62" s="54"/>
      <c r="C62" s="6" t="s">
        <v>28</v>
      </c>
      <c r="D62" s="21">
        <f>'Cena na poramnuvanje'!D62*'Sreden kurs'!$D$16</f>
        <v>0</v>
      </c>
      <c r="E62" s="21">
        <f>'Cena na poramnuvanje'!E62*'Sreden kurs'!$D$16</f>
        <v>0</v>
      </c>
      <c r="F62" s="21">
        <f>'Cena na poramnuvanje'!F62*'Sreden kurs'!$D$16</f>
        <v>5019.5051999999996</v>
      </c>
      <c r="G62" s="21">
        <f>'Cena na poramnuvanje'!G62*'Sreden kurs'!$D$16</f>
        <v>5236.6715999999997</v>
      </c>
      <c r="H62" s="21">
        <f>'Cena na poramnuvanje'!H62*'Sreden kurs'!$D$16</f>
        <v>0</v>
      </c>
      <c r="I62" s="21">
        <f>'Cena na poramnuvanje'!I62*'Sreden kurs'!$D$16</f>
        <v>0</v>
      </c>
      <c r="J62" s="21">
        <f>'Cena na poramnuvanje'!J62*'Sreden kurs'!$D$16</f>
        <v>0</v>
      </c>
      <c r="K62" s="21">
        <f>'Cena na poramnuvanje'!K62*'Sreden kurs'!$D$16</f>
        <v>0</v>
      </c>
      <c r="L62" s="21">
        <f>'Cena na poramnuvanje'!L62*'Sreden kurs'!$D$16</f>
        <v>0</v>
      </c>
      <c r="M62" s="21">
        <f>'Cena na poramnuvanje'!M62*'Sreden kurs'!$D$16</f>
        <v>0</v>
      </c>
      <c r="N62" s="21">
        <f>'Cena na poramnuvanje'!N62*'Sreden kurs'!$D$16</f>
        <v>0</v>
      </c>
      <c r="O62" s="21">
        <f>'Cena na poramnuvanje'!O62*'Sreden kurs'!$D$16</f>
        <v>0</v>
      </c>
      <c r="P62" s="21">
        <f>'Cena na poramnuvanje'!P62*'Sreden kurs'!$D$16</f>
        <v>0</v>
      </c>
      <c r="Q62" s="21">
        <f>'Cena na poramnuvanje'!Q62*'Sreden kurs'!$D$16</f>
        <v>0</v>
      </c>
      <c r="R62" s="21">
        <f>'Cena na poramnuvanje'!R62*'Sreden kurs'!$D$16</f>
        <v>0</v>
      </c>
      <c r="S62" s="21">
        <f>'Cena na poramnuvanje'!S62*'Sreden kurs'!$D$16</f>
        <v>0</v>
      </c>
      <c r="T62" s="21">
        <f>'Cena na poramnuvanje'!T62*'Sreden kurs'!$D$16</f>
        <v>0</v>
      </c>
      <c r="U62" s="21">
        <f>'Cena na poramnuvanje'!U62*'Sreden kurs'!$D$16</f>
        <v>0</v>
      </c>
      <c r="V62" s="21">
        <f>'Cena na poramnuvanje'!V62*'Sreden kurs'!$D$16</f>
        <v>0</v>
      </c>
      <c r="W62" s="21">
        <f>'Cena na poramnuvanje'!W62*'Sreden kurs'!$D$16</f>
        <v>0</v>
      </c>
      <c r="X62" s="21">
        <f>'Cena na poramnuvanje'!X62*'Sreden kurs'!$D$16</f>
        <v>0</v>
      </c>
      <c r="Y62" s="21">
        <f>'Cena na poramnuvanje'!Y62*'Sreden kurs'!$D$16</f>
        <v>0</v>
      </c>
      <c r="Z62" s="21">
        <f>'Cena na poramnuvanje'!Z62*'Sreden kurs'!$D$16</f>
        <v>0</v>
      </c>
      <c r="AA62" s="22">
        <f>'Cena na poramnuvanje'!AA62*'Sreden kurs'!$D$16</f>
        <v>0</v>
      </c>
    </row>
    <row r="63" spans="2:27" ht="15.75" thickBot="1" x14ac:dyDescent="0.3">
      <c r="B63" s="55"/>
      <c r="C63" s="9" t="s">
        <v>29</v>
      </c>
      <c r="D63" s="23">
        <f>'Cena na poramnuvanje'!D63*'Sreden kurs'!$D$16</f>
        <v>0</v>
      </c>
      <c r="E63" s="23">
        <f>'Cena na poramnuvanje'!E63*'Sreden kurs'!$D$16</f>
        <v>0</v>
      </c>
      <c r="F63" s="23">
        <f>'Cena na poramnuvanje'!F63*'Sreden kurs'!$D$16</f>
        <v>15058.515600000001</v>
      </c>
      <c r="G63" s="23">
        <f>'Cena na poramnuvanje'!G63*'Sreden kurs'!$D$16</f>
        <v>15709.397849999999</v>
      </c>
      <c r="H63" s="23">
        <f>'Cena na poramnuvanje'!H63*'Sreden kurs'!$D$16</f>
        <v>0</v>
      </c>
      <c r="I63" s="23">
        <f>'Cena na poramnuvanje'!I63*'Sreden kurs'!$D$16</f>
        <v>0</v>
      </c>
      <c r="J63" s="23">
        <f>'Cena na poramnuvanje'!J63*'Sreden kurs'!$D$16</f>
        <v>0</v>
      </c>
      <c r="K63" s="23">
        <f>'Cena na poramnuvanje'!K63*'Sreden kurs'!$D$16</f>
        <v>0</v>
      </c>
      <c r="L63" s="23">
        <f>'Cena na poramnuvanje'!L63*'Sreden kurs'!$D$16</f>
        <v>0</v>
      </c>
      <c r="M63" s="23">
        <f>'Cena na poramnuvanje'!M63*'Sreden kurs'!$D$16</f>
        <v>0</v>
      </c>
      <c r="N63" s="23">
        <f>'Cena na poramnuvanje'!N63*'Sreden kurs'!$D$16</f>
        <v>0</v>
      </c>
      <c r="O63" s="23">
        <f>'Cena na poramnuvanje'!O63*'Sreden kurs'!$D$16</f>
        <v>0</v>
      </c>
      <c r="P63" s="23">
        <f>'Cena na poramnuvanje'!P63*'Sreden kurs'!$D$16</f>
        <v>0</v>
      </c>
      <c r="Q63" s="23">
        <f>'Cena na poramnuvanje'!Q63*'Sreden kurs'!$D$16</f>
        <v>0</v>
      </c>
      <c r="R63" s="23">
        <f>'Cena na poramnuvanje'!R63*'Sreden kurs'!$D$16</f>
        <v>0</v>
      </c>
      <c r="S63" s="23">
        <f>'Cena na poramnuvanje'!S63*'Sreden kurs'!$D$16</f>
        <v>0</v>
      </c>
      <c r="T63" s="23">
        <f>'Cena na poramnuvanje'!T63*'Sreden kurs'!$D$16</f>
        <v>0</v>
      </c>
      <c r="U63" s="23">
        <f>'Cena na poramnuvanje'!U63*'Sreden kurs'!$D$16</f>
        <v>0</v>
      </c>
      <c r="V63" s="23">
        <f>'Cena na poramnuvanje'!V63*'Sreden kurs'!$D$16</f>
        <v>0</v>
      </c>
      <c r="W63" s="23">
        <f>'Cena na poramnuvanje'!W63*'Sreden kurs'!$D$16</f>
        <v>0</v>
      </c>
      <c r="X63" s="23">
        <f>'Cena na poramnuvanje'!X63*'Sreden kurs'!$D$16</f>
        <v>0</v>
      </c>
      <c r="Y63" s="23">
        <f>'Cena na poramnuvanje'!Y63*'Sreden kurs'!$D$16</f>
        <v>0</v>
      </c>
      <c r="Z63" s="23">
        <f>'Cena na poramnuvanje'!Z63*'Sreden kurs'!$D$16</f>
        <v>0</v>
      </c>
      <c r="AA63" s="24">
        <f>'Cena na poramnuvanje'!AA63*'Sreden kurs'!$D$16</f>
        <v>0</v>
      </c>
    </row>
    <row r="64" spans="2:27" ht="15.75" thickTop="1" x14ac:dyDescent="0.25">
      <c r="B64" s="53" t="str">
        <f>'Cena na poramnuvanje'!B64:B67</f>
        <v>16.11.2022</v>
      </c>
      <c r="C64" s="6" t="s">
        <v>26</v>
      </c>
      <c r="D64" s="21">
        <f>'Cena na poramnuvanje'!D64*'Sreden kurs'!$D$17</f>
        <v>19150.74495</v>
      </c>
      <c r="E64" s="21">
        <f>'Cena na poramnuvanje'!E64*'Sreden kurs'!$D$17</f>
        <v>16694.050049999998</v>
      </c>
      <c r="F64" s="21">
        <f>'Cena na poramnuvanje'!F64*'Sreden kurs'!$D$17</f>
        <v>0</v>
      </c>
      <c r="G64" s="21">
        <f>'Cena na poramnuvanje'!G64*'Sreden kurs'!$D$17</f>
        <v>0</v>
      </c>
      <c r="H64" s="21">
        <f>'Cena na poramnuvanje'!H64*'Sreden kurs'!$D$17</f>
        <v>0</v>
      </c>
      <c r="I64" s="21">
        <f>'Cena na poramnuvanje'!I64*'Sreden kurs'!$D$17</f>
        <v>0</v>
      </c>
      <c r="J64" s="21">
        <f>'Cena na poramnuvanje'!J64*'Sreden kurs'!$D$17</f>
        <v>27683.163450000004</v>
      </c>
      <c r="K64" s="21">
        <f>'Cena na poramnuvanje'!K64*'Sreden kurs'!$D$17</f>
        <v>0</v>
      </c>
      <c r="L64" s="21">
        <f>'Cena na poramnuvanje'!L64*'Sreden kurs'!$D$17</f>
        <v>0</v>
      </c>
      <c r="M64" s="21">
        <f>'Cena na poramnuvanje'!M64*'Sreden kurs'!$D$17</f>
        <v>0</v>
      </c>
      <c r="N64" s="21">
        <f>'Cena na poramnuvanje'!N64*'Sreden kurs'!$D$17</f>
        <v>0</v>
      </c>
      <c r="O64" s="21">
        <f>'Cena na poramnuvanje'!O64*'Sreden kurs'!$D$17</f>
        <v>0</v>
      </c>
      <c r="P64" s="21">
        <f>'Cena na poramnuvanje'!P64*'Sreden kurs'!$D$17</f>
        <v>0</v>
      </c>
      <c r="Q64" s="21">
        <f>'Cena na poramnuvanje'!Q64*'Sreden kurs'!$D$17</f>
        <v>0</v>
      </c>
      <c r="R64" s="21">
        <f>'Cena na poramnuvanje'!R64*'Sreden kurs'!$D$17</f>
        <v>27579.515850000003</v>
      </c>
      <c r="S64" s="21">
        <f>'Cena na poramnuvanje'!S64*'Sreden kurs'!$D$17</f>
        <v>31778.477550000003</v>
      </c>
      <c r="T64" s="21">
        <f>'Cena na poramnuvanje'!T64*'Sreden kurs'!$D$17</f>
        <v>32685.394049999999</v>
      </c>
      <c r="U64" s="21">
        <f>'Cena na poramnuvanje'!U64*'Sreden kurs'!$D$17</f>
        <v>33397.971300000005</v>
      </c>
      <c r="V64" s="21">
        <f>'Cena na poramnuvanje'!V64*'Sreden kurs'!$D$17</f>
        <v>0</v>
      </c>
      <c r="W64" s="21">
        <f>'Cena na poramnuvanje'!W64*'Sreden kurs'!$D$17</f>
        <v>31260.856500000002</v>
      </c>
      <c r="X64" s="21">
        <f>'Cena na poramnuvanje'!X64*'Sreden kurs'!$D$17</f>
        <v>0</v>
      </c>
      <c r="Y64" s="21">
        <f>'Cena na poramnuvanje'!Y64*'Sreden kurs'!$D$17</f>
        <v>0</v>
      </c>
      <c r="Z64" s="21">
        <f>'Cena na poramnuvanje'!Z64*'Sreden kurs'!$D$17</f>
        <v>0</v>
      </c>
      <c r="AA64" s="22">
        <f>'Cena na poramnuvanje'!AA64*'Sreden kurs'!$D$17</f>
        <v>0</v>
      </c>
    </row>
    <row r="65" spans="2:27" x14ac:dyDescent="0.25">
      <c r="B65" s="54"/>
      <c r="C65" s="6" t="s">
        <v>27</v>
      </c>
      <c r="D65" s="21">
        <f>'Cena na poramnuvanje'!D65*'Sreden kurs'!$D$17</f>
        <v>0</v>
      </c>
      <c r="E65" s="21">
        <f>'Cena na poramnuvanje'!E65*'Sreden kurs'!$D$17</f>
        <v>0</v>
      </c>
      <c r="F65" s="21">
        <f>'Cena na poramnuvanje'!F65*'Sreden kurs'!$D$17</f>
        <v>0</v>
      </c>
      <c r="G65" s="21">
        <f>'Cena na poramnuvanje'!G65*'Sreden kurs'!$D$17</f>
        <v>0</v>
      </c>
      <c r="H65" s="21">
        <f>'Cena na poramnuvanje'!H65*'Sreden kurs'!$D$17</f>
        <v>0</v>
      </c>
      <c r="I65" s="21">
        <f>'Cena na poramnuvanje'!I65*'Sreden kurs'!$D$17</f>
        <v>0</v>
      </c>
      <c r="J65" s="21">
        <f>'Cena na poramnuvanje'!J65*'Sreden kurs'!$D$17</f>
        <v>0</v>
      </c>
      <c r="K65" s="21">
        <f>'Cena na poramnuvanje'!K65*'Sreden kurs'!$D$17</f>
        <v>8239.03447779825</v>
      </c>
      <c r="L65" s="21">
        <f>'Cena na poramnuvanje'!L65*'Sreden kurs'!$D$17</f>
        <v>6313.1723235341051</v>
      </c>
      <c r="M65" s="21">
        <f>'Cena na poramnuvanje'!M65*'Sreden kurs'!$D$17</f>
        <v>5830.0869562060889</v>
      </c>
      <c r="N65" s="21">
        <f>'Cena na poramnuvanje'!N65*'Sreden kurs'!$D$17</f>
        <v>6570.4598411214956</v>
      </c>
      <c r="O65" s="21">
        <f>'Cena na poramnuvanje'!O65*'Sreden kurs'!$D$17</f>
        <v>5444.5837499999998</v>
      </c>
      <c r="P65" s="21">
        <f>'Cena na poramnuvanje'!P65*'Sreden kurs'!$D$17</f>
        <v>5171.8120210063898</v>
      </c>
      <c r="Q65" s="21">
        <f>'Cena na poramnuvanje'!Q65*'Sreden kurs'!$D$17</f>
        <v>5189.7834000000012</v>
      </c>
      <c r="R65" s="21">
        <f>'Cena na poramnuvanje'!R65*'Sreden kurs'!$D$17</f>
        <v>0</v>
      </c>
      <c r="S65" s="21">
        <f>'Cena na poramnuvanje'!S65*'Sreden kurs'!$D$17</f>
        <v>0</v>
      </c>
      <c r="T65" s="21">
        <f>'Cena na poramnuvanje'!T65*'Sreden kurs'!$D$17</f>
        <v>0</v>
      </c>
      <c r="U65" s="21">
        <f>'Cena na poramnuvanje'!U65*'Sreden kurs'!$D$17</f>
        <v>0</v>
      </c>
      <c r="V65" s="21">
        <f>'Cena na poramnuvanje'!V65*'Sreden kurs'!$D$17</f>
        <v>10810.197899999999</v>
      </c>
      <c r="W65" s="21">
        <f>'Cena na poramnuvanje'!W65*'Sreden kurs'!$D$17</f>
        <v>0</v>
      </c>
      <c r="X65" s="21">
        <f>'Cena na poramnuvanje'!X65*'Sreden kurs'!$D$17</f>
        <v>9042.0192000000006</v>
      </c>
      <c r="Y65" s="21">
        <f>'Cena na poramnuvanje'!Y65*'Sreden kurs'!$D$17</f>
        <v>8342.3978999999999</v>
      </c>
      <c r="Z65" s="21">
        <f>'Cena na poramnuvanje'!Z65*'Sreden kurs'!$D$17</f>
        <v>7297.9015500000005</v>
      </c>
      <c r="AA65" s="22">
        <f>'Cena na poramnuvanje'!AA65*'Sreden kurs'!$D$17</f>
        <v>5291.5801499999998</v>
      </c>
    </row>
    <row r="66" spans="2:27" x14ac:dyDescent="0.25">
      <c r="B66" s="54"/>
      <c r="C66" s="6" t="s">
        <v>28</v>
      </c>
      <c r="D66" s="21">
        <f>'Cena na poramnuvanje'!D66*'Sreden kurs'!$D$17</f>
        <v>0</v>
      </c>
      <c r="E66" s="21">
        <f>'Cena na poramnuvanje'!E66*'Sreden kurs'!$D$17</f>
        <v>0</v>
      </c>
      <c r="F66" s="21">
        <f>'Cena na poramnuvanje'!F66*'Sreden kurs'!$D$17</f>
        <v>4982.4882000000007</v>
      </c>
      <c r="G66" s="21">
        <f>'Cena na poramnuvanje'!G66*'Sreden kurs'!$D$17</f>
        <v>4565.43</v>
      </c>
      <c r="H66" s="21">
        <f>'Cena na poramnuvanje'!H66*'Sreden kurs'!$D$17</f>
        <v>5374.8684000000003</v>
      </c>
      <c r="I66" s="21">
        <f>'Cena na poramnuvanje'!I66*'Sreden kurs'!$D$17</f>
        <v>6649.4871000000003</v>
      </c>
      <c r="J66" s="21">
        <f>'Cena na poramnuvanje'!J66*'Sreden kurs'!$D$17</f>
        <v>0</v>
      </c>
      <c r="K66" s="21">
        <f>'Cena na poramnuvanje'!K66*'Sreden kurs'!$D$17</f>
        <v>0</v>
      </c>
      <c r="L66" s="21">
        <f>'Cena na poramnuvanje'!L66*'Sreden kurs'!$D$17</f>
        <v>0</v>
      </c>
      <c r="M66" s="21">
        <f>'Cena na poramnuvanje'!M66*'Sreden kurs'!$D$17</f>
        <v>0</v>
      </c>
      <c r="N66" s="21">
        <f>'Cena na poramnuvanje'!N66*'Sreden kurs'!$D$17</f>
        <v>0</v>
      </c>
      <c r="O66" s="21">
        <f>'Cena na poramnuvanje'!O66*'Sreden kurs'!$D$17</f>
        <v>0</v>
      </c>
      <c r="P66" s="21">
        <f>'Cena na poramnuvanje'!P66*'Sreden kurs'!$D$17</f>
        <v>0</v>
      </c>
      <c r="Q66" s="21">
        <f>'Cena na poramnuvanje'!Q66*'Sreden kurs'!$D$17</f>
        <v>0</v>
      </c>
      <c r="R66" s="21">
        <f>'Cena na poramnuvanje'!R66*'Sreden kurs'!$D$17</f>
        <v>0</v>
      </c>
      <c r="S66" s="21">
        <f>'Cena na poramnuvanje'!S66*'Sreden kurs'!$D$17</f>
        <v>0</v>
      </c>
      <c r="T66" s="21">
        <f>'Cena na poramnuvanje'!T66*'Sreden kurs'!$D$17</f>
        <v>0</v>
      </c>
      <c r="U66" s="21">
        <f>'Cena na poramnuvanje'!U66*'Sreden kurs'!$D$17</f>
        <v>0</v>
      </c>
      <c r="V66" s="21">
        <f>'Cena na poramnuvanje'!V66*'Sreden kurs'!$D$17</f>
        <v>0</v>
      </c>
      <c r="W66" s="21">
        <f>'Cena na poramnuvanje'!W66*'Sreden kurs'!$D$17</f>
        <v>0</v>
      </c>
      <c r="X66" s="21">
        <f>'Cena na poramnuvanje'!X66*'Sreden kurs'!$D$17</f>
        <v>0</v>
      </c>
      <c r="Y66" s="21">
        <f>'Cena na poramnuvanje'!Y66*'Sreden kurs'!$D$17</f>
        <v>0</v>
      </c>
      <c r="Z66" s="21">
        <f>'Cena na poramnuvanje'!Z66*'Sreden kurs'!$D$17</f>
        <v>0</v>
      </c>
      <c r="AA66" s="22">
        <f>'Cena na poramnuvanje'!AA66*'Sreden kurs'!$D$17</f>
        <v>0</v>
      </c>
    </row>
    <row r="67" spans="2:27" ht="15.75" thickBot="1" x14ac:dyDescent="0.3">
      <c r="B67" s="55"/>
      <c r="C67" s="9" t="s">
        <v>29</v>
      </c>
      <c r="D67" s="23">
        <f>'Cena na poramnuvanje'!D67*'Sreden kurs'!$D$17</f>
        <v>0</v>
      </c>
      <c r="E67" s="23">
        <f>'Cena na poramnuvanje'!E67*'Sreden kurs'!$D$17</f>
        <v>0</v>
      </c>
      <c r="F67" s="23">
        <f>'Cena na poramnuvanje'!F67*'Sreden kurs'!$D$17</f>
        <v>14946.847650000002</v>
      </c>
      <c r="G67" s="23">
        <f>'Cena na poramnuvanje'!G67*'Sreden kurs'!$D$17</f>
        <v>13696.29</v>
      </c>
      <c r="H67" s="23">
        <f>'Cena na poramnuvanje'!H67*'Sreden kurs'!$D$17</f>
        <v>16123.988250000002</v>
      </c>
      <c r="I67" s="23">
        <f>'Cena na poramnuvanje'!I67*'Sreden kurs'!$D$17</f>
        <v>19948.461299999999</v>
      </c>
      <c r="J67" s="23">
        <f>'Cena na poramnuvanje'!J67*'Sreden kurs'!$D$17</f>
        <v>0</v>
      </c>
      <c r="K67" s="23">
        <f>'Cena na poramnuvanje'!K67*'Sreden kurs'!$D$17</f>
        <v>0</v>
      </c>
      <c r="L67" s="23">
        <f>'Cena na poramnuvanje'!L67*'Sreden kurs'!$D$17</f>
        <v>0</v>
      </c>
      <c r="M67" s="23">
        <f>'Cena na poramnuvanje'!M67*'Sreden kurs'!$D$17</f>
        <v>0</v>
      </c>
      <c r="N67" s="23">
        <f>'Cena na poramnuvanje'!N67*'Sreden kurs'!$D$17</f>
        <v>0</v>
      </c>
      <c r="O67" s="23">
        <f>'Cena na poramnuvanje'!O67*'Sreden kurs'!$D$17</f>
        <v>0</v>
      </c>
      <c r="P67" s="23">
        <f>'Cena na poramnuvanje'!P67*'Sreden kurs'!$D$17</f>
        <v>0</v>
      </c>
      <c r="Q67" s="23">
        <f>'Cena na poramnuvanje'!Q67*'Sreden kurs'!$D$17</f>
        <v>0</v>
      </c>
      <c r="R67" s="23">
        <f>'Cena na poramnuvanje'!R67*'Sreden kurs'!$D$17</f>
        <v>0</v>
      </c>
      <c r="S67" s="23">
        <f>'Cena na poramnuvanje'!S67*'Sreden kurs'!$D$17</f>
        <v>0</v>
      </c>
      <c r="T67" s="23">
        <f>'Cena na poramnuvanje'!T67*'Sreden kurs'!$D$17</f>
        <v>0</v>
      </c>
      <c r="U67" s="23">
        <f>'Cena na poramnuvanje'!U67*'Sreden kurs'!$D$17</f>
        <v>0</v>
      </c>
      <c r="V67" s="23">
        <f>'Cena na poramnuvanje'!V67*'Sreden kurs'!$D$17</f>
        <v>0</v>
      </c>
      <c r="W67" s="23">
        <f>'Cena na poramnuvanje'!W67*'Sreden kurs'!$D$17</f>
        <v>0</v>
      </c>
      <c r="X67" s="23">
        <f>'Cena na poramnuvanje'!X67*'Sreden kurs'!$D$17</f>
        <v>0</v>
      </c>
      <c r="Y67" s="23">
        <f>'Cena na poramnuvanje'!Y67*'Sreden kurs'!$D$17</f>
        <v>0</v>
      </c>
      <c r="Z67" s="23">
        <f>'Cena na poramnuvanje'!Z67*'Sreden kurs'!$D$17</f>
        <v>0</v>
      </c>
      <c r="AA67" s="24">
        <f>'Cena na poramnuvanje'!AA67*'Sreden kurs'!$D$17</f>
        <v>0</v>
      </c>
    </row>
    <row r="68" spans="2:27" ht="15.75" thickTop="1" x14ac:dyDescent="0.25">
      <c r="B68" s="53" t="str">
        <f>'Cena na poramnuvanje'!B68:B71</f>
        <v>17.11.2022</v>
      </c>
      <c r="C68" s="6" t="s">
        <v>26</v>
      </c>
      <c r="D68" s="21">
        <f>'Cena na poramnuvanje'!D68*'Sreden kurs'!$D$18</f>
        <v>17894.017800000001</v>
      </c>
      <c r="E68" s="21">
        <f>'Cena na poramnuvanje'!E68*'Sreden kurs'!$D$18</f>
        <v>15846.360750000002</v>
      </c>
      <c r="F68" s="21">
        <f>'Cena na poramnuvanje'!F68*'Sreden kurs'!$D$18</f>
        <v>0</v>
      </c>
      <c r="G68" s="21">
        <f>'Cena na poramnuvanje'!G68*'Sreden kurs'!$D$18</f>
        <v>0</v>
      </c>
      <c r="H68" s="21">
        <f>'Cena na poramnuvanje'!H68*'Sreden kurs'!$D$18</f>
        <v>0</v>
      </c>
      <c r="I68" s="21">
        <f>'Cena na poramnuvanje'!I68*'Sreden kurs'!$D$18</f>
        <v>0</v>
      </c>
      <c r="J68" s="21">
        <f>'Cena na poramnuvanje'!J68*'Sreden kurs'!$D$18</f>
        <v>24104.853449999995</v>
      </c>
      <c r="K68" s="21">
        <f>'Cena na poramnuvanje'!K68*'Sreden kurs'!$D$18</f>
        <v>0</v>
      </c>
      <c r="L68" s="21">
        <f>'Cena na poramnuvanje'!L68*'Sreden kurs'!$D$18</f>
        <v>0</v>
      </c>
      <c r="M68" s="21">
        <f>'Cena na poramnuvanje'!M68*'Sreden kurs'!$D$18</f>
        <v>0</v>
      </c>
      <c r="N68" s="21">
        <f>'Cena na poramnuvanje'!N68*'Sreden kurs'!$D$18</f>
        <v>0</v>
      </c>
      <c r="O68" s="21">
        <f>'Cena na poramnuvanje'!O68*'Sreden kurs'!$D$18</f>
        <v>0</v>
      </c>
      <c r="P68" s="21">
        <f>'Cena na poramnuvanje'!P68*'Sreden kurs'!$D$18</f>
        <v>0</v>
      </c>
      <c r="Q68" s="21">
        <f>'Cena na poramnuvanje'!Q68*'Sreden kurs'!$D$18</f>
        <v>0</v>
      </c>
      <c r="R68" s="21">
        <f>'Cena na poramnuvanje'!R68*'Sreden kurs'!$D$18</f>
        <v>0</v>
      </c>
      <c r="S68" s="21">
        <f>'Cena na poramnuvanje'!S68*'Sreden kurs'!$D$18</f>
        <v>0</v>
      </c>
      <c r="T68" s="21">
        <f>'Cena na poramnuvanje'!T68*'Sreden kurs'!$D$18</f>
        <v>0</v>
      </c>
      <c r="U68" s="21">
        <f>'Cena na poramnuvanje'!U68*'Sreden kurs'!$D$18</f>
        <v>26948.376000000004</v>
      </c>
      <c r="V68" s="21">
        <f>'Cena na poramnuvanje'!V68*'Sreden kurs'!$D$18</f>
        <v>27110.633849999998</v>
      </c>
      <c r="W68" s="21">
        <f>'Cena na poramnuvanje'!W68*'Sreden kurs'!$D$18</f>
        <v>26166.700349999999</v>
      </c>
      <c r="X68" s="21">
        <f>'Cena na poramnuvanje'!X68*'Sreden kurs'!$D$18</f>
        <v>25161.6888</v>
      </c>
      <c r="Y68" s="21">
        <f>'Cena na poramnuvanje'!Y68*'Sreden kurs'!$D$18</f>
        <v>24165.931499999995</v>
      </c>
      <c r="Z68" s="21">
        <f>'Cena na poramnuvanje'!Z68*'Sreden kurs'!$D$18</f>
        <v>22285.467900000003</v>
      </c>
      <c r="AA68" s="22">
        <f>'Cena na poramnuvanje'!AA68*'Sreden kurs'!$D$18</f>
        <v>0</v>
      </c>
    </row>
    <row r="69" spans="2:27" x14ac:dyDescent="0.25">
      <c r="B69" s="54"/>
      <c r="C69" s="6" t="s">
        <v>27</v>
      </c>
      <c r="D69" s="21">
        <f>'Cena na poramnuvanje'!D69*'Sreden kurs'!$D$18</f>
        <v>0</v>
      </c>
      <c r="E69" s="21">
        <f>'Cena na poramnuvanje'!E69*'Sreden kurs'!$D$18</f>
        <v>0</v>
      </c>
      <c r="F69" s="21">
        <f>'Cena na poramnuvanje'!F69*'Sreden kurs'!$D$18</f>
        <v>0</v>
      </c>
      <c r="G69" s="21">
        <f>'Cena na poramnuvanje'!G69*'Sreden kurs'!$D$18</f>
        <v>0</v>
      </c>
      <c r="H69" s="21">
        <f>'Cena na poramnuvanje'!H69*'Sreden kurs'!$D$18</f>
        <v>0</v>
      </c>
      <c r="I69" s="21">
        <f>'Cena na poramnuvanje'!I69*'Sreden kurs'!$D$18</f>
        <v>0</v>
      </c>
      <c r="J69" s="21">
        <f>'Cena na poramnuvanje'!J69*'Sreden kurs'!$D$18</f>
        <v>0</v>
      </c>
      <c r="K69" s="21">
        <f>'Cena na poramnuvanje'!K69*'Sreden kurs'!$D$18</f>
        <v>5908.3964624450946</v>
      </c>
      <c r="L69" s="21">
        <f>'Cena na poramnuvanje'!L69*'Sreden kurs'!$D$18</f>
        <v>9018.5751</v>
      </c>
      <c r="M69" s="21">
        <f>'Cena na poramnuvanje'!M69*'Sreden kurs'!$D$18</f>
        <v>8793.3883499999993</v>
      </c>
      <c r="N69" s="21">
        <f>'Cena na poramnuvanje'!N69*'Sreden kurs'!$D$18</f>
        <v>8539.2049499999994</v>
      </c>
      <c r="O69" s="21">
        <f>'Cena na poramnuvanje'!O69*'Sreden kurs'!$D$18</f>
        <v>5857.1086902430625</v>
      </c>
      <c r="P69" s="21">
        <f>'Cena na poramnuvanje'!P69*'Sreden kurs'!$D$18</f>
        <v>5166.4034706827706</v>
      </c>
      <c r="Q69" s="21">
        <f>'Cena na poramnuvanje'!Q69*'Sreden kurs'!$D$18</f>
        <v>5141.5349537079292</v>
      </c>
      <c r="R69" s="21">
        <f>'Cena na poramnuvanje'!R69*'Sreden kurs'!$D$18</f>
        <v>5223.3691438356163</v>
      </c>
      <c r="S69" s="21">
        <f>'Cena na poramnuvanje'!S69*'Sreden kurs'!$D$18</f>
        <v>8480.5946999999996</v>
      </c>
      <c r="T69" s="21">
        <f>'Cena na poramnuvanje'!T69*'Sreden kurs'!$D$18</f>
        <v>8768.0933999999997</v>
      </c>
      <c r="U69" s="21">
        <f>'Cena na poramnuvanje'!U69*'Sreden kurs'!$D$18</f>
        <v>0</v>
      </c>
      <c r="V69" s="21">
        <f>'Cena na poramnuvanje'!V69*'Sreden kurs'!$D$18</f>
        <v>0</v>
      </c>
      <c r="W69" s="21">
        <f>'Cena na poramnuvanje'!W69*'Sreden kurs'!$D$18</f>
        <v>0</v>
      </c>
      <c r="X69" s="21">
        <f>'Cena na poramnuvanje'!X69*'Sreden kurs'!$D$18</f>
        <v>0</v>
      </c>
      <c r="Y69" s="21">
        <f>'Cena na poramnuvanje'!Y69*'Sreden kurs'!$D$18</f>
        <v>0</v>
      </c>
      <c r="Z69" s="21">
        <f>'Cena na poramnuvanje'!Z69*'Sreden kurs'!$D$18</f>
        <v>0</v>
      </c>
      <c r="AA69" s="22">
        <f>'Cena na poramnuvanje'!AA69*'Sreden kurs'!$D$18</f>
        <v>5732.0824499999999</v>
      </c>
    </row>
    <row r="70" spans="2:27" x14ac:dyDescent="0.25">
      <c r="B70" s="54"/>
      <c r="C70" s="6" t="s">
        <v>28</v>
      </c>
      <c r="D70" s="21">
        <f>'Cena na poramnuvanje'!D70*'Sreden kurs'!$D$18</f>
        <v>0</v>
      </c>
      <c r="E70" s="21">
        <f>'Cena na poramnuvanje'!E70*'Sreden kurs'!$D$18</f>
        <v>0</v>
      </c>
      <c r="F70" s="21">
        <f>'Cena na poramnuvanje'!F70*'Sreden kurs'!$D$18</f>
        <v>4899.1999500000002</v>
      </c>
      <c r="G70" s="21">
        <f>'Cena na poramnuvanje'!G70*'Sreden kurs'!$D$18</f>
        <v>4574.6842500000002</v>
      </c>
      <c r="H70" s="21">
        <f>'Cena na poramnuvanje'!H70*'Sreden kurs'!$D$18</f>
        <v>5244.0749999999998</v>
      </c>
      <c r="I70" s="21">
        <f>'Cena na poramnuvanje'!I70*'Sreden kurs'!$D$18</f>
        <v>7243.60995</v>
      </c>
      <c r="J70" s="21">
        <f>'Cena na poramnuvanje'!J70*'Sreden kurs'!$D$18</f>
        <v>0</v>
      </c>
      <c r="K70" s="21">
        <f>'Cena na poramnuvanje'!K70*'Sreden kurs'!$D$18</f>
        <v>0</v>
      </c>
      <c r="L70" s="21">
        <f>'Cena na poramnuvanje'!L70*'Sreden kurs'!$D$18</f>
        <v>0</v>
      </c>
      <c r="M70" s="21">
        <f>'Cena na poramnuvanje'!M70*'Sreden kurs'!$D$18</f>
        <v>0</v>
      </c>
      <c r="N70" s="21">
        <f>'Cena na poramnuvanje'!N70*'Sreden kurs'!$D$18</f>
        <v>0</v>
      </c>
      <c r="O70" s="21">
        <f>'Cena na poramnuvanje'!O70*'Sreden kurs'!$D$18</f>
        <v>0</v>
      </c>
      <c r="P70" s="21">
        <f>'Cena na poramnuvanje'!P70*'Sreden kurs'!$D$18</f>
        <v>0</v>
      </c>
      <c r="Q70" s="21">
        <f>'Cena na poramnuvanje'!Q70*'Sreden kurs'!$D$18</f>
        <v>0</v>
      </c>
      <c r="R70" s="21">
        <f>'Cena na poramnuvanje'!R70*'Sreden kurs'!$D$18</f>
        <v>0</v>
      </c>
      <c r="S70" s="21">
        <f>'Cena na poramnuvanje'!S70*'Sreden kurs'!$D$18</f>
        <v>0</v>
      </c>
      <c r="T70" s="21">
        <f>'Cena na poramnuvanje'!T70*'Sreden kurs'!$D$18</f>
        <v>0</v>
      </c>
      <c r="U70" s="21">
        <f>'Cena na poramnuvanje'!U70*'Sreden kurs'!$D$18</f>
        <v>0</v>
      </c>
      <c r="V70" s="21">
        <f>'Cena na poramnuvanje'!V70*'Sreden kurs'!$D$18</f>
        <v>0</v>
      </c>
      <c r="W70" s="21">
        <f>'Cena na poramnuvanje'!W70*'Sreden kurs'!$D$18</f>
        <v>0</v>
      </c>
      <c r="X70" s="21">
        <f>'Cena na poramnuvanje'!X70*'Sreden kurs'!$D$18</f>
        <v>0</v>
      </c>
      <c r="Y70" s="21">
        <f>'Cena na poramnuvanje'!Y70*'Sreden kurs'!$D$18</f>
        <v>0</v>
      </c>
      <c r="Z70" s="21">
        <f>'Cena na poramnuvanje'!Z70*'Sreden kurs'!$D$18</f>
        <v>0</v>
      </c>
      <c r="AA70" s="22">
        <f>'Cena na poramnuvanje'!AA70*'Sreden kurs'!$D$18</f>
        <v>0</v>
      </c>
    </row>
    <row r="71" spans="2:27" ht="15.75" thickBot="1" x14ac:dyDescent="0.3">
      <c r="B71" s="55"/>
      <c r="C71" s="9" t="s">
        <v>29</v>
      </c>
      <c r="D71" s="23">
        <f>'Cena na poramnuvanje'!D71*'Sreden kurs'!$D$18</f>
        <v>0</v>
      </c>
      <c r="E71" s="23">
        <f>'Cena na poramnuvanje'!E71*'Sreden kurs'!$D$18</f>
        <v>0</v>
      </c>
      <c r="F71" s="23">
        <f>'Cena na poramnuvanje'!F71*'Sreden kurs'!$D$18</f>
        <v>14696.982900000001</v>
      </c>
      <c r="G71" s="23">
        <f>'Cena na poramnuvanje'!G71*'Sreden kurs'!$D$18</f>
        <v>13723.435799999999</v>
      </c>
      <c r="H71" s="23">
        <f>'Cena na poramnuvanje'!H71*'Sreden kurs'!$D$18</f>
        <v>15732.225</v>
      </c>
      <c r="I71" s="23">
        <f>'Cena na poramnuvanje'!I71*'Sreden kurs'!$D$18</f>
        <v>21730.829850000002</v>
      </c>
      <c r="J71" s="23">
        <f>'Cena na poramnuvanje'!J71*'Sreden kurs'!$D$18</f>
        <v>0</v>
      </c>
      <c r="K71" s="23">
        <f>'Cena na poramnuvanje'!K71*'Sreden kurs'!$D$18</f>
        <v>0</v>
      </c>
      <c r="L71" s="23">
        <f>'Cena na poramnuvanje'!L71*'Sreden kurs'!$D$18</f>
        <v>0</v>
      </c>
      <c r="M71" s="23">
        <f>'Cena na poramnuvanje'!M71*'Sreden kurs'!$D$18</f>
        <v>0</v>
      </c>
      <c r="N71" s="23">
        <f>'Cena na poramnuvanje'!N71*'Sreden kurs'!$D$18</f>
        <v>0</v>
      </c>
      <c r="O71" s="23">
        <f>'Cena na poramnuvanje'!O71*'Sreden kurs'!$D$18</f>
        <v>0</v>
      </c>
      <c r="P71" s="23">
        <f>'Cena na poramnuvanje'!P71*'Sreden kurs'!$D$18</f>
        <v>0</v>
      </c>
      <c r="Q71" s="23">
        <f>'Cena na poramnuvanje'!Q71*'Sreden kurs'!$D$18</f>
        <v>0</v>
      </c>
      <c r="R71" s="23">
        <f>'Cena na poramnuvanje'!R71*'Sreden kurs'!$D$18</f>
        <v>0</v>
      </c>
      <c r="S71" s="23">
        <f>'Cena na poramnuvanje'!S71*'Sreden kurs'!$D$18</f>
        <v>0</v>
      </c>
      <c r="T71" s="23">
        <f>'Cena na poramnuvanje'!T71*'Sreden kurs'!$D$18</f>
        <v>0</v>
      </c>
      <c r="U71" s="23">
        <f>'Cena na poramnuvanje'!U71*'Sreden kurs'!$D$18</f>
        <v>0</v>
      </c>
      <c r="V71" s="23">
        <f>'Cena na poramnuvanje'!V71*'Sreden kurs'!$D$18</f>
        <v>0</v>
      </c>
      <c r="W71" s="23">
        <f>'Cena na poramnuvanje'!W71*'Sreden kurs'!$D$18</f>
        <v>0</v>
      </c>
      <c r="X71" s="23">
        <f>'Cena na poramnuvanje'!X71*'Sreden kurs'!$D$18</f>
        <v>0</v>
      </c>
      <c r="Y71" s="23">
        <f>'Cena na poramnuvanje'!Y71*'Sreden kurs'!$D$18</f>
        <v>0</v>
      </c>
      <c r="Z71" s="23">
        <f>'Cena na poramnuvanje'!Z71*'Sreden kurs'!$D$18</f>
        <v>0</v>
      </c>
      <c r="AA71" s="24">
        <f>'Cena na poramnuvanje'!AA71*'Sreden kurs'!$D$18</f>
        <v>0</v>
      </c>
    </row>
    <row r="72" spans="2:27" ht="15.75" thickTop="1" x14ac:dyDescent="0.25">
      <c r="B72" s="53" t="str">
        <f>'Cena na poramnuvanje'!B72:B75</f>
        <v>18.11.2022</v>
      </c>
      <c r="C72" s="6" t="s">
        <v>26</v>
      </c>
      <c r="D72" s="21">
        <f>'Cena na poramnuvanje'!D72*'Sreden kurs'!$D$19</f>
        <v>0</v>
      </c>
      <c r="E72" s="21">
        <f>'Cena na poramnuvanje'!E72*'Sreden kurs'!$D$19</f>
        <v>16522.26914</v>
      </c>
      <c r="F72" s="21">
        <f>'Cena na poramnuvanje'!F72*'Sreden kurs'!$D$19</f>
        <v>0</v>
      </c>
      <c r="G72" s="21">
        <f>'Cena na poramnuvanje'!G72*'Sreden kurs'!$D$19</f>
        <v>0</v>
      </c>
      <c r="H72" s="21">
        <f>'Cena na poramnuvanje'!H72*'Sreden kurs'!$D$19</f>
        <v>0</v>
      </c>
      <c r="I72" s="21">
        <f>'Cena na poramnuvanje'!I72*'Sreden kurs'!$D$19</f>
        <v>0</v>
      </c>
      <c r="J72" s="21">
        <f>'Cena na poramnuvanje'!J72*'Sreden kurs'!$D$19</f>
        <v>24768.596598</v>
      </c>
      <c r="K72" s="21">
        <f>'Cena na poramnuvanje'!K72*'Sreden kurs'!$D$19</f>
        <v>0</v>
      </c>
      <c r="L72" s="21">
        <f>'Cena na poramnuvanje'!L72*'Sreden kurs'!$D$19</f>
        <v>26469.563588999998</v>
      </c>
      <c r="M72" s="21">
        <f>'Cena na poramnuvanje'!M72*'Sreden kurs'!$D$19</f>
        <v>26300.515727000005</v>
      </c>
      <c r="N72" s="21">
        <f>'Cena na poramnuvanje'!N72*'Sreden kurs'!$D$19</f>
        <v>25110.397051976077</v>
      </c>
      <c r="O72" s="21">
        <f>'Cena na poramnuvanje'!O72*'Sreden kurs'!$D$19</f>
        <v>24335.75937149482</v>
      </c>
      <c r="P72" s="21">
        <f>'Cena na poramnuvanje'!P72*'Sreden kurs'!$D$19</f>
        <v>21558.057358610393</v>
      </c>
      <c r="Q72" s="21">
        <f>'Cena na poramnuvanje'!Q72*'Sreden kurs'!$D$19</f>
        <v>20929.787177638296</v>
      </c>
      <c r="R72" s="21">
        <f>'Cena na poramnuvanje'!R72*'Sreden kurs'!$D$19</f>
        <v>24481.708803000001</v>
      </c>
      <c r="S72" s="21">
        <f>'Cena na poramnuvanje'!S72*'Sreden kurs'!$D$19</f>
        <v>25661.959021999999</v>
      </c>
      <c r="T72" s="21">
        <f>'Cena na poramnuvanje'!T72*'Sreden kurs'!$D$19</f>
        <v>27293.209193999999</v>
      </c>
      <c r="U72" s="21">
        <f>'Cena na poramnuvanje'!U72*'Sreden kurs'!$D$19</f>
        <v>25384.942634999999</v>
      </c>
      <c r="V72" s="21">
        <f>'Cena na poramnuvanje'!V72*'Sreden kurs'!$D$19</f>
        <v>0</v>
      </c>
      <c r="W72" s="21">
        <f>'Cena na poramnuvanje'!W72*'Sreden kurs'!$D$19</f>
        <v>0</v>
      </c>
      <c r="X72" s="21">
        <f>'Cena na poramnuvanje'!X72*'Sreden kurs'!$D$19</f>
        <v>0</v>
      </c>
      <c r="Y72" s="21">
        <f>'Cena na poramnuvanje'!Y72*'Sreden kurs'!$D$19</f>
        <v>0</v>
      </c>
      <c r="Z72" s="21">
        <f>'Cena na poramnuvanje'!Z72*'Sreden kurs'!$D$19</f>
        <v>0</v>
      </c>
      <c r="AA72" s="22">
        <f>'Cena na poramnuvanje'!AA72*'Sreden kurs'!$D$19</f>
        <v>0</v>
      </c>
    </row>
    <row r="73" spans="2:27" x14ac:dyDescent="0.25">
      <c r="B73" s="54"/>
      <c r="C73" s="6" t="s">
        <v>27</v>
      </c>
      <c r="D73" s="21">
        <f>'Cena na poramnuvanje'!D73*'Sreden kurs'!$D$19</f>
        <v>4836.2897214806462</v>
      </c>
      <c r="E73" s="21">
        <f>'Cena na poramnuvanje'!E73*'Sreden kurs'!$D$19</f>
        <v>0</v>
      </c>
      <c r="F73" s="21">
        <f>'Cena na poramnuvanje'!F73*'Sreden kurs'!$D$19</f>
        <v>0</v>
      </c>
      <c r="G73" s="21">
        <f>'Cena na poramnuvanje'!G73*'Sreden kurs'!$D$19</f>
        <v>0</v>
      </c>
      <c r="H73" s="21">
        <f>'Cena na poramnuvanje'!H73*'Sreden kurs'!$D$19</f>
        <v>0</v>
      </c>
      <c r="I73" s="21">
        <f>'Cena na poramnuvanje'!I73*'Sreden kurs'!$D$19</f>
        <v>0</v>
      </c>
      <c r="J73" s="21">
        <f>'Cena na poramnuvanje'!J73*'Sreden kurs'!$D$19</f>
        <v>0</v>
      </c>
      <c r="K73" s="21">
        <f>'Cena na poramnuvanje'!K73*'Sreden kurs'!$D$19</f>
        <v>6615.979269619108</v>
      </c>
      <c r="L73" s="21">
        <f>'Cena na poramnuvanje'!L73*'Sreden kurs'!$D$19</f>
        <v>0</v>
      </c>
      <c r="M73" s="21">
        <f>'Cena na poramnuvanje'!M73*'Sreden kurs'!$D$19</f>
        <v>0</v>
      </c>
      <c r="N73" s="21">
        <f>'Cena na poramnuvanje'!N73*'Sreden kurs'!$D$19</f>
        <v>0</v>
      </c>
      <c r="O73" s="21">
        <f>'Cena na poramnuvanje'!O73*'Sreden kurs'!$D$19</f>
        <v>0</v>
      </c>
      <c r="P73" s="21">
        <f>'Cena na poramnuvanje'!P73*'Sreden kurs'!$D$19</f>
        <v>0</v>
      </c>
      <c r="Q73" s="21">
        <f>'Cena na poramnuvanje'!Q73*'Sreden kurs'!$D$19</f>
        <v>0</v>
      </c>
      <c r="R73" s="21">
        <f>'Cena na poramnuvanje'!R73*'Sreden kurs'!$D$19</f>
        <v>0</v>
      </c>
      <c r="S73" s="21">
        <f>'Cena na poramnuvanje'!S73*'Sreden kurs'!$D$19</f>
        <v>0</v>
      </c>
      <c r="T73" s="21">
        <f>'Cena na poramnuvanje'!T73*'Sreden kurs'!$D$19</f>
        <v>0</v>
      </c>
      <c r="U73" s="21">
        <f>'Cena na poramnuvanje'!U73*'Sreden kurs'!$D$19</f>
        <v>0</v>
      </c>
      <c r="V73" s="21">
        <f>'Cena na poramnuvanje'!V73*'Sreden kurs'!$D$19</f>
        <v>8130.3384139999998</v>
      </c>
      <c r="W73" s="21">
        <f>'Cena na poramnuvanje'!W73*'Sreden kurs'!$D$19</f>
        <v>8215.4793079999999</v>
      </c>
      <c r="X73" s="21">
        <f>'Cena na poramnuvanje'!X73*'Sreden kurs'!$D$19</f>
        <v>6829.7804100000003</v>
      </c>
      <c r="Y73" s="21">
        <f>'Cena na poramnuvanje'!Y73*'Sreden kurs'!$D$19</f>
        <v>6523.7667620000002</v>
      </c>
      <c r="Z73" s="21">
        <f>'Cena na poramnuvanje'!Z73*'Sreden kurs'!$D$19</f>
        <v>5735.2880479999985</v>
      </c>
      <c r="AA73" s="22">
        <f>'Cena na poramnuvanje'!AA73*'Sreden kurs'!$D$19</f>
        <v>5510.0965530000003</v>
      </c>
    </row>
    <row r="74" spans="2:27" x14ac:dyDescent="0.25">
      <c r="B74" s="54"/>
      <c r="C74" s="6" t="s">
        <v>28</v>
      </c>
      <c r="D74" s="21">
        <f>'Cena na poramnuvanje'!D74*'Sreden kurs'!$D$19</f>
        <v>0</v>
      </c>
      <c r="E74" s="21">
        <f>'Cena na poramnuvanje'!E74*'Sreden kurs'!$D$19</f>
        <v>0</v>
      </c>
      <c r="F74" s="21">
        <f>'Cena na poramnuvanje'!F74*'Sreden kurs'!$D$19</f>
        <v>5157.1937170000001</v>
      </c>
      <c r="G74" s="21">
        <f>'Cena na poramnuvanje'!G74*'Sreden kurs'!$D$19</f>
        <v>4548.8681990000005</v>
      </c>
      <c r="H74" s="21">
        <f>'Cena na poramnuvanje'!H74*'Sreden kurs'!$D$19</f>
        <v>5066.5001560000001</v>
      </c>
      <c r="I74" s="21">
        <f>'Cena na poramnuvanje'!I74*'Sreden kurs'!$D$19</f>
        <v>6826.0786319999997</v>
      </c>
      <c r="J74" s="21">
        <f>'Cena na poramnuvanje'!J74*'Sreden kurs'!$D$19</f>
        <v>0</v>
      </c>
      <c r="K74" s="21">
        <f>'Cena na poramnuvanje'!K74*'Sreden kurs'!$D$19</f>
        <v>0</v>
      </c>
      <c r="L74" s="21">
        <f>'Cena na poramnuvanje'!L74*'Sreden kurs'!$D$19</f>
        <v>0</v>
      </c>
      <c r="M74" s="21">
        <f>'Cena na poramnuvanje'!M74*'Sreden kurs'!$D$19</f>
        <v>0</v>
      </c>
      <c r="N74" s="21">
        <f>'Cena na poramnuvanje'!N74*'Sreden kurs'!$D$19</f>
        <v>0</v>
      </c>
      <c r="O74" s="21">
        <f>'Cena na poramnuvanje'!O74*'Sreden kurs'!$D$19</f>
        <v>0</v>
      </c>
      <c r="P74" s="21">
        <f>'Cena na poramnuvanje'!P74*'Sreden kurs'!$D$19</f>
        <v>0</v>
      </c>
      <c r="Q74" s="21">
        <f>'Cena na poramnuvanje'!Q74*'Sreden kurs'!$D$19</f>
        <v>0</v>
      </c>
      <c r="R74" s="21">
        <f>'Cena na poramnuvanje'!R74*'Sreden kurs'!$D$19</f>
        <v>0</v>
      </c>
      <c r="S74" s="21">
        <f>'Cena na poramnuvanje'!S74*'Sreden kurs'!$D$19</f>
        <v>0</v>
      </c>
      <c r="T74" s="21">
        <f>'Cena na poramnuvanje'!T74*'Sreden kurs'!$D$19</f>
        <v>0</v>
      </c>
      <c r="U74" s="21">
        <f>'Cena na poramnuvanje'!U74*'Sreden kurs'!$D$19</f>
        <v>0</v>
      </c>
      <c r="V74" s="21">
        <f>'Cena na poramnuvanje'!V74*'Sreden kurs'!$D$19</f>
        <v>0</v>
      </c>
      <c r="W74" s="21">
        <f>'Cena na poramnuvanje'!W74*'Sreden kurs'!$D$19</f>
        <v>0</v>
      </c>
      <c r="X74" s="21">
        <f>'Cena na poramnuvanje'!X74*'Sreden kurs'!$D$19</f>
        <v>0</v>
      </c>
      <c r="Y74" s="21">
        <f>'Cena na poramnuvanje'!Y74*'Sreden kurs'!$D$19</f>
        <v>0</v>
      </c>
      <c r="Z74" s="21">
        <f>'Cena na poramnuvanje'!Z74*'Sreden kurs'!$D$19</f>
        <v>0</v>
      </c>
      <c r="AA74" s="22">
        <f>'Cena na poramnuvanje'!AA74*'Sreden kurs'!$D$19</f>
        <v>0</v>
      </c>
    </row>
    <row r="75" spans="2:27" ht="15.75" thickBot="1" x14ac:dyDescent="0.3">
      <c r="B75" s="55"/>
      <c r="C75" s="9" t="s">
        <v>29</v>
      </c>
      <c r="D75" s="23">
        <f>'Cena na poramnuvanje'!D75*'Sreden kurs'!$D$19</f>
        <v>0</v>
      </c>
      <c r="E75" s="23">
        <f>'Cena na poramnuvanje'!E75*'Sreden kurs'!$D$19</f>
        <v>0</v>
      </c>
      <c r="F75" s="23">
        <f>'Cena na poramnuvanje'!F75*'Sreden kurs'!$D$19</f>
        <v>15470.964188</v>
      </c>
      <c r="G75" s="23">
        <f>'Cena na poramnuvanje'!G75*'Sreden kurs'!$D$19</f>
        <v>13645.987634000001</v>
      </c>
      <c r="H75" s="23">
        <f>'Cena na poramnuvanje'!H75*'Sreden kurs'!$D$19</f>
        <v>15198.883505</v>
      </c>
      <c r="I75" s="23">
        <f>'Cena na poramnuvanje'!I75*'Sreden kurs'!$D$19</f>
        <v>20478.235896000002</v>
      </c>
      <c r="J75" s="23">
        <f>'Cena na poramnuvanje'!J75*'Sreden kurs'!$D$19</f>
        <v>0</v>
      </c>
      <c r="K75" s="23">
        <f>'Cena na poramnuvanje'!K75*'Sreden kurs'!$D$19</f>
        <v>0</v>
      </c>
      <c r="L75" s="23">
        <f>'Cena na poramnuvanje'!L75*'Sreden kurs'!$D$19</f>
        <v>0</v>
      </c>
      <c r="M75" s="23">
        <f>'Cena na poramnuvanje'!M75*'Sreden kurs'!$D$19</f>
        <v>0</v>
      </c>
      <c r="N75" s="23">
        <f>'Cena na poramnuvanje'!N75*'Sreden kurs'!$D$19</f>
        <v>0</v>
      </c>
      <c r="O75" s="23">
        <f>'Cena na poramnuvanje'!O75*'Sreden kurs'!$D$19</f>
        <v>0</v>
      </c>
      <c r="P75" s="23">
        <f>'Cena na poramnuvanje'!P75*'Sreden kurs'!$D$19</f>
        <v>0</v>
      </c>
      <c r="Q75" s="23">
        <f>'Cena na poramnuvanje'!Q75*'Sreden kurs'!$D$19</f>
        <v>0</v>
      </c>
      <c r="R75" s="23">
        <f>'Cena na poramnuvanje'!R75*'Sreden kurs'!$D$19</f>
        <v>0</v>
      </c>
      <c r="S75" s="23">
        <f>'Cena na poramnuvanje'!S75*'Sreden kurs'!$D$19</f>
        <v>0</v>
      </c>
      <c r="T75" s="23">
        <f>'Cena na poramnuvanje'!T75*'Sreden kurs'!$D$19</f>
        <v>0</v>
      </c>
      <c r="U75" s="23">
        <f>'Cena na poramnuvanje'!U75*'Sreden kurs'!$D$19</f>
        <v>0</v>
      </c>
      <c r="V75" s="23">
        <f>'Cena na poramnuvanje'!V75*'Sreden kurs'!$D$19</f>
        <v>0</v>
      </c>
      <c r="W75" s="23">
        <f>'Cena na poramnuvanje'!W75*'Sreden kurs'!$D$19</f>
        <v>0</v>
      </c>
      <c r="X75" s="23">
        <f>'Cena na poramnuvanje'!X75*'Sreden kurs'!$D$19</f>
        <v>0</v>
      </c>
      <c r="Y75" s="23">
        <f>'Cena na poramnuvanje'!Y75*'Sreden kurs'!$D$19</f>
        <v>0</v>
      </c>
      <c r="Z75" s="23">
        <f>'Cena na poramnuvanje'!Z75*'Sreden kurs'!$D$19</f>
        <v>0</v>
      </c>
      <c r="AA75" s="24">
        <f>'Cena na poramnuvanje'!AA75*'Sreden kurs'!$D$19</f>
        <v>0</v>
      </c>
    </row>
    <row r="76" spans="2:27" ht="15.75" thickTop="1" x14ac:dyDescent="0.25">
      <c r="B76" s="53" t="str">
        <f>'Cena na poramnuvanje'!B76:B79</f>
        <v>19.11.2022</v>
      </c>
      <c r="C76" s="6" t="s">
        <v>26</v>
      </c>
      <c r="D76" s="21">
        <f>'Cena na poramnuvanje'!D76*'Sreden kurs'!$D$20</f>
        <v>0</v>
      </c>
      <c r="E76" s="21">
        <f>'Cena na poramnuvanje'!E76*'Sreden kurs'!$D$20</f>
        <v>0</v>
      </c>
      <c r="F76" s="21">
        <f>'Cena na poramnuvanje'!F76*'Sreden kurs'!$D$20</f>
        <v>0</v>
      </c>
      <c r="G76" s="21">
        <f>'Cena na poramnuvanje'!G76*'Sreden kurs'!$D$20</f>
        <v>0</v>
      </c>
      <c r="H76" s="21">
        <f>'Cena na poramnuvanje'!H76*'Sreden kurs'!$D$20</f>
        <v>0</v>
      </c>
      <c r="I76" s="21">
        <f>'Cena na poramnuvanje'!I76*'Sreden kurs'!$D$20</f>
        <v>0</v>
      </c>
      <c r="J76" s="21">
        <f>'Cena na poramnuvanje'!J76*'Sreden kurs'!$D$20</f>
        <v>0</v>
      </c>
      <c r="K76" s="21">
        <f>'Cena na poramnuvanje'!K76*'Sreden kurs'!$D$20</f>
        <v>0</v>
      </c>
      <c r="L76" s="21">
        <f>'Cena na poramnuvanje'!L76*'Sreden kurs'!$D$20</f>
        <v>0</v>
      </c>
      <c r="M76" s="21">
        <f>'Cena na poramnuvanje'!M76*'Sreden kurs'!$D$20</f>
        <v>0</v>
      </c>
      <c r="N76" s="21">
        <f>'Cena na poramnuvanje'!N76*'Sreden kurs'!$D$20</f>
        <v>0</v>
      </c>
      <c r="O76" s="21">
        <f>'Cena na poramnuvanje'!O76*'Sreden kurs'!$D$20</f>
        <v>0</v>
      </c>
      <c r="P76" s="21">
        <f>'Cena na poramnuvanje'!P76*'Sreden kurs'!$D$20</f>
        <v>0</v>
      </c>
      <c r="Q76" s="21">
        <f>'Cena na poramnuvanje'!Q76*'Sreden kurs'!$D$20</f>
        <v>0</v>
      </c>
      <c r="R76" s="21">
        <f>'Cena na poramnuvanje'!R76*'Sreden kurs'!$D$20</f>
        <v>0</v>
      </c>
      <c r="S76" s="21">
        <f>'Cena na poramnuvanje'!S76*'Sreden kurs'!$D$20</f>
        <v>0</v>
      </c>
      <c r="T76" s="21">
        <f>'Cena na poramnuvanje'!T76*'Sreden kurs'!$D$20</f>
        <v>0</v>
      </c>
      <c r="U76" s="21">
        <f>'Cena na poramnuvanje'!U76*'Sreden kurs'!$D$20</f>
        <v>0</v>
      </c>
      <c r="V76" s="21">
        <f>'Cena na poramnuvanje'!V76*'Sreden kurs'!$D$20</f>
        <v>0</v>
      </c>
      <c r="W76" s="21">
        <f>'Cena na poramnuvanje'!W76*'Sreden kurs'!$D$20</f>
        <v>0</v>
      </c>
      <c r="X76" s="21">
        <f>'Cena na poramnuvanje'!X76*'Sreden kurs'!$D$20</f>
        <v>0</v>
      </c>
      <c r="Y76" s="21">
        <f>'Cena na poramnuvanje'!Y76*'Sreden kurs'!$D$20</f>
        <v>0</v>
      </c>
      <c r="Z76" s="21">
        <f>'Cena na poramnuvanje'!Z76*'Sreden kurs'!$D$20</f>
        <v>0</v>
      </c>
      <c r="AA76" s="22">
        <f>'Cena na poramnuvanje'!AA76*'Sreden kurs'!$D$20</f>
        <v>0</v>
      </c>
    </row>
    <row r="77" spans="2:27" x14ac:dyDescent="0.25">
      <c r="B77" s="54"/>
      <c r="C77" s="6" t="s">
        <v>27</v>
      </c>
      <c r="D77" s="21">
        <f>'Cena na poramnuvanje'!D77*'Sreden kurs'!$D$20</f>
        <v>3245.8581259999992</v>
      </c>
      <c r="E77" s="21">
        <f>'Cena na poramnuvanje'!E77*'Sreden kurs'!$D$20</f>
        <v>3131.60336481382</v>
      </c>
      <c r="F77" s="21">
        <f>'Cena na poramnuvanje'!F77*'Sreden kurs'!$D$20</f>
        <v>0</v>
      </c>
      <c r="G77" s="21">
        <f>'Cena na poramnuvanje'!G77*'Sreden kurs'!$D$20</f>
        <v>0</v>
      </c>
      <c r="H77" s="21">
        <f>'Cena na poramnuvanje'!H77*'Sreden kurs'!$D$20</f>
        <v>0</v>
      </c>
      <c r="I77" s="21">
        <f>'Cena na poramnuvanje'!I77*'Sreden kurs'!$D$20</f>
        <v>0</v>
      </c>
      <c r="J77" s="21">
        <f>'Cena na poramnuvanje'!J77*'Sreden kurs'!$D$20</f>
        <v>3883.202591914981</v>
      </c>
      <c r="K77" s="21">
        <f>'Cena na poramnuvanje'!K77*'Sreden kurs'!$D$20</f>
        <v>4543.8550703371093</v>
      </c>
      <c r="L77" s="21">
        <f>'Cena na poramnuvanje'!L77*'Sreden kurs'!$D$20</f>
        <v>4175.5004933374294</v>
      </c>
      <c r="M77" s="21">
        <f>'Cena na poramnuvanje'!M77*'Sreden kurs'!$D$20</f>
        <v>4051.7929231125945</v>
      </c>
      <c r="N77" s="21">
        <f>'Cena na poramnuvanje'!N77*'Sreden kurs'!$D$20</f>
        <v>4652.8797955773352</v>
      </c>
      <c r="O77" s="21">
        <f>'Cena na poramnuvanje'!O77*'Sreden kurs'!$D$20</f>
        <v>4522.493579856502</v>
      </c>
      <c r="P77" s="21">
        <f>'Cena na poramnuvanje'!P77*'Sreden kurs'!$D$20</f>
        <v>3932.3049991489356</v>
      </c>
      <c r="Q77" s="21">
        <f>'Cena na poramnuvanje'!Q77*'Sreden kurs'!$D$20</f>
        <v>3818.4025739999997</v>
      </c>
      <c r="R77" s="21">
        <f>'Cena na poramnuvanje'!R77*'Sreden kurs'!$D$20</f>
        <v>4823.2707792810315</v>
      </c>
      <c r="S77" s="21">
        <f>'Cena na poramnuvanje'!S77*'Sreden kurs'!$D$20</f>
        <v>4918.5993381809467</v>
      </c>
      <c r="T77" s="21">
        <f>'Cena na poramnuvanje'!T77*'Sreden kurs'!$D$20</f>
        <v>5517.5604830597013</v>
      </c>
      <c r="U77" s="21">
        <f>'Cena na poramnuvanje'!U77*'Sreden kurs'!$D$20</f>
        <v>5758.8004347467759</v>
      </c>
      <c r="V77" s="21">
        <f>'Cena na poramnuvanje'!V77*'Sreden kurs'!$D$20</f>
        <v>8862.71659</v>
      </c>
      <c r="W77" s="21">
        <f>'Cena na poramnuvanje'!W77*'Sreden kurs'!$D$20</f>
        <v>6740.754828699186</v>
      </c>
      <c r="X77" s="21">
        <f>'Cena na poramnuvanje'!X77*'Sreden kurs'!$D$20</f>
        <v>5154.7273816793895</v>
      </c>
      <c r="Y77" s="21">
        <f>'Cena na poramnuvanje'!Y77*'Sreden kurs'!$D$20</f>
        <v>5085.6180269896895</v>
      </c>
      <c r="Z77" s="21">
        <f>'Cena na poramnuvanje'!Z77*'Sreden kurs'!$D$20</f>
        <v>4110.8444579999996</v>
      </c>
      <c r="AA77" s="22">
        <f>'Cena na poramnuvanje'!AA77*'Sreden kurs'!$D$20</f>
        <v>4152.7893802031722</v>
      </c>
    </row>
    <row r="78" spans="2:27" ht="24" customHeight="1" x14ac:dyDescent="0.25">
      <c r="B78" s="54"/>
      <c r="C78" s="6" t="s">
        <v>28</v>
      </c>
      <c r="D78" s="21">
        <f>'Cena na poramnuvanje'!D78*'Sreden kurs'!$D$20</f>
        <v>0</v>
      </c>
      <c r="E78" s="21">
        <f>'Cena na poramnuvanje'!E78*'Sreden kurs'!$D$20</f>
        <v>0</v>
      </c>
      <c r="F78" s="21">
        <f>'Cena na poramnuvanje'!F78*'Sreden kurs'!$D$20</f>
        <v>5064.056928</v>
      </c>
      <c r="G78" s="21">
        <f>'Cena na poramnuvanje'!G78*'Sreden kurs'!$D$20</f>
        <v>4888.2216179999996</v>
      </c>
      <c r="H78" s="21">
        <f>'Cena na poramnuvanje'!H78*'Sreden kurs'!$D$20</f>
        <v>4426.7310499999994</v>
      </c>
      <c r="I78" s="21">
        <f>'Cena na poramnuvanje'!I78*'Sreden kurs'!$D$20</f>
        <v>4623.5432039999996</v>
      </c>
      <c r="J78" s="21">
        <f>'Cena na poramnuvanje'!J78*'Sreden kurs'!$D$20</f>
        <v>0</v>
      </c>
      <c r="K78" s="21">
        <f>'Cena na poramnuvanje'!K78*'Sreden kurs'!$D$20</f>
        <v>0</v>
      </c>
      <c r="L78" s="21">
        <f>'Cena na poramnuvanje'!L78*'Sreden kurs'!$D$20</f>
        <v>0</v>
      </c>
      <c r="M78" s="21">
        <f>'Cena na poramnuvanje'!M78*'Sreden kurs'!$D$20</f>
        <v>0</v>
      </c>
      <c r="N78" s="21">
        <f>'Cena na poramnuvanje'!N78*'Sreden kurs'!$D$20</f>
        <v>0</v>
      </c>
      <c r="O78" s="21">
        <f>'Cena na poramnuvanje'!O78*'Sreden kurs'!$D$20</f>
        <v>0</v>
      </c>
      <c r="P78" s="21">
        <f>'Cena na poramnuvanje'!P78*'Sreden kurs'!$D$20</f>
        <v>0</v>
      </c>
      <c r="Q78" s="21">
        <f>'Cena na poramnuvanje'!Q78*'Sreden kurs'!$D$20</f>
        <v>0</v>
      </c>
      <c r="R78" s="21">
        <f>'Cena na poramnuvanje'!R78*'Sreden kurs'!$D$20</f>
        <v>0</v>
      </c>
      <c r="S78" s="21">
        <f>'Cena na poramnuvanje'!S78*'Sreden kurs'!$D$20</f>
        <v>0</v>
      </c>
      <c r="T78" s="21">
        <f>'Cena na poramnuvanje'!T78*'Sreden kurs'!$D$20</f>
        <v>0</v>
      </c>
      <c r="U78" s="21">
        <f>'Cena na poramnuvanje'!U78*'Sreden kurs'!$D$20</f>
        <v>0</v>
      </c>
      <c r="V78" s="21">
        <f>'Cena na poramnuvanje'!V78*'Sreden kurs'!$D$20</f>
        <v>0</v>
      </c>
      <c r="W78" s="21">
        <f>'Cena na poramnuvanje'!W78*'Sreden kurs'!$D$20</f>
        <v>0</v>
      </c>
      <c r="X78" s="21">
        <f>'Cena na poramnuvanje'!X78*'Sreden kurs'!$D$20</f>
        <v>0</v>
      </c>
      <c r="Y78" s="21">
        <f>'Cena na poramnuvanje'!Y78*'Sreden kurs'!$D$20</f>
        <v>0</v>
      </c>
      <c r="Z78" s="21">
        <f>'Cena na poramnuvanje'!Z78*'Sreden kurs'!$D$20</f>
        <v>0</v>
      </c>
      <c r="AA78" s="22">
        <f>'Cena na poramnuvanje'!AA78*'Sreden kurs'!$D$20</f>
        <v>0</v>
      </c>
    </row>
    <row r="79" spans="2:27" ht="15.75" thickBot="1" x14ac:dyDescent="0.3">
      <c r="B79" s="55"/>
      <c r="C79" s="9" t="s">
        <v>29</v>
      </c>
      <c r="D79" s="23">
        <f>'Cena na poramnuvanje'!D79*'Sreden kurs'!$D$20</f>
        <v>0</v>
      </c>
      <c r="E79" s="23">
        <f>'Cena na poramnuvanje'!E79*'Sreden kurs'!$D$20</f>
        <v>0</v>
      </c>
      <c r="F79" s="23">
        <f>'Cena na poramnuvanje'!F79*'Sreden kurs'!$D$20</f>
        <v>15192.170784</v>
      </c>
      <c r="G79" s="23">
        <f>'Cena na poramnuvanje'!G79*'Sreden kurs'!$D$20</f>
        <v>14664.047887999999</v>
      </c>
      <c r="H79" s="23">
        <f>'Cena na poramnuvanje'!H79*'Sreden kurs'!$D$20</f>
        <v>13279.576184</v>
      </c>
      <c r="I79" s="23">
        <f>'Cena na poramnuvanje'!I79*'Sreden kurs'!$D$20</f>
        <v>13870.012645999999</v>
      </c>
      <c r="J79" s="23">
        <f>'Cena na poramnuvanje'!J79*'Sreden kurs'!$D$20</f>
        <v>0</v>
      </c>
      <c r="K79" s="23">
        <f>'Cena na poramnuvanje'!K79*'Sreden kurs'!$D$20</f>
        <v>0</v>
      </c>
      <c r="L79" s="23">
        <f>'Cena na poramnuvanje'!L79*'Sreden kurs'!$D$20</f>
        <v>0</v>
      </c>
      <c r="M79" s="23">
        <f>'Cena na poramnuvanje'!M79*'Sreden kurs'!$D$20</f>
        <v>0</v>
      </c>
      <c r="N79" s="23">
        <f>'Cena na poramnuvanje'!N79*'Sreden kurs'!$D$20</f>
        <v>0</v>
      </c>
      <c r="O79" s="23">
        <f>'Cena na poramnuvanje'!O79*'Sreden kurs'!$D$20</f>
        <v>0</v>
      </c>
      <c r="P79" s="23">
        <f>'Cena na poramnuvanje'!P79*'Sreden kurs'!$D$20</f>
        <v>0</v>
      </c>
      <c r="Q79" s="23">
        <f>'Cena na poramnuvanje'!Q79*'Sreden kurs'!$D$20</f>
        <v>0</v>
      </c>
      <c r="R79" s="23">
        <f>'Cena na poramnuvanje'!R79*'Sreden kurs'!$D$20</f>
        <v>0</v>
      </c>
      <c r="S79" s="23">
        <f>'Cena na poramnuvanje'!S79*'Sreden kurs'!$D$20</f>
        <v>0</v>
      </c>
      <c r="T79" s="23">
        <f>'Cena na poramnuvanje'!T79*'Sreden kurs'!$D$20</f>
        <v>0</v>
      </c>
      <c r="U79" s="23">
        <f>'Cena na poramnuvanje'!U79*'Sreden kurs'!$D$20</f>
        <v>0</v>
      </c>
      <c r="V79" s="23">
        <f>'Cena na poramnuvanje'!V79*'Sreden kurs'!$D$20</f>
        <v>0</v>
      </c>
      <c r="W79" s="23">
        <f>'Cena na poramnuvanje'!W79*'Sreden kurs'!$D$20</f>
        <v>0</v>
      </c>
      <c r="X79" s="23">
        <f>'Cena na poramnuvanje'!X79*'Sreden kurs'!$D$20</f>
        <v>0</v>
      </c>
      <c r="Y79" s="23">
        <f>'Cena na poramnuvanje'!Y79*'Sreden kurs'!$D$20</f>
        <v>0</v>
      </c>
      <c r="Z79" s="23">
        <f>'Cena na poramnuvanje'!Z79*'Sreden kurs'!$D$20</f>
        <v>0</v>
      </c>
      <c r="AA79" s="24">
        <f>'Cena na poramnuvanje'!AA79*'Sreden kurs'!$D$20</f>
        <v>0</v>
      </c>
    </row>
    <row r="80" spans="2:27" ht="15.75" thickTop="1" x14ac:dyDescent="0.25">
      <c r="B80" s="53" t="str">
        <f>'Cena na poramnuvanje'!B80:B83</f>
        <v>20.11.2022</v>
      </c>
      <c r="C80" s="6" t="s">
        <v>26</v>
      </c>
      <c r="D80" s="21">
        <f>'Cena na poramnuvanje'!D80*'Sreden kurs'!$D$21</f>
        <v>0</v>
      </c>
      <c r="E80" s="21">
        <f>'Cena na poramnuvanje'!E80*'Sreden kurs'!$D$21</f>
        <v>0</v>
      </c>
      <c r="F80" s="21">
        <f>'Cena na poramnuvanje'!F80*'Sreden kurs'!$D$21</f>
        <v>0</v>
      </c>
      <c r="G80" s="21">
        <f>'Cena na poramnuvanje'!G80*'Sreden kurs'!$D$21</f>
        <v>0</v>
      </c>
      <c r="H80" s="21">
        <f>'Cena na poramnuvanje'!H80*'Sreden kurs'!$D$21</f>
        <v>0</v>
      </c>
      <c r="I80" s="21">
        <f>'Cena na poramnuvanje'!I80*'Sreden kurs'!$D$21</f>
        <v>0</v>
      </c>
      <c r="J80" s="21">
        <f>'Cena na poramnuvanje'!J80*'Sreden kurs'!$D$21</f>
        <v>0</v>
      </c>
      <c r="K80" s="21">
        <f>'Cena na poramnuvanje'!K80*'Sreden kurs'!$D$21</f>
        <v>0</v>
      </c>
      <c r="L80" s="21">
        <f>'Cena na poramnuvanje'!L80*'Sreden kurs'!$D$21</f>
        <v>0</v>
      </c>
      <c r="M80" s="21">
        <f>'Cena na poramnuvanje'!M80*'Sreden kurs'!$D$21</f>
        <v>0</v>
      </c>
      <c r="N80" s="21">
        <f>'Cena na poramnuvanje'!N80*'Sreden kurs'!$D$21</f>
        <v>0</v>
      </c>
      <c r="O80" s="21">
        <f>'Cena na poramnuvanje'!O80*'Sreden kurs'!$D$21</f>
        <v>0</v>
      </c>
      <c r="P80" s="21">
        <f>'Cena na poramnuvanje'!P80*'Sreden kurs'!$D$21</f>
        <v>0</v>
      </c>
      <c r="Q80" s="21">
        <f>'Cena na poramnuvanje'!Q80*'Sreden kurs'!$D$21</f>
        <v>0</v>
      </c>
      <c r="R80" s="21">
        <f>'Cena na poramnuvanje'!R80*'Sreden kurs'!$D$21</f>
        <v>0</v>
      </c>
      <c r="S80" s="21">
        <f>'Cena na poramnuvanje'!S80*'Sreden kurs'!$D$21</f>
        <v>0</v>
      </c>
      <c r="T80" s="21">
        <f>'Cena na poramnuvanje'!T80*'Sreden kurs'!$D$21</f>
        <v>0</v>
      </c>
      <c r="U80" s="21">
        <f>'Cena na poramnuvanje'!U80*'Sreden kurs'!$D$21</f>
        <v>0</v>
      </c>
      <c r="V80" s="21">
        <f>'Cena na poramnuvanje'!V80*'Sreden kurs'!$D$21</f>
        <v>0</v>
      </c>
      <c r="W80" s="21">
        <f>'Cena na poramnuvanje'!W80*'Sreden kurs'!$D$21</f>
        <v>0</v>
      </c>
      <c r="X80" s="21">
        <f>'Cena na poramnuvanje'!X80*'Sreden kurs'!$D$21</f>
        <v>0</v>
      </c>
      <c r="Y80" s="21">
        <f>'Cena na poramnuvanje'!Y80*'Sreden kurs'!$D$21</f>
        <v>0</v>
      </c>
      <c r="Z80" s="21">
        <f>'Cena na poramnuvanje'!Z80*'Sreden kurs'!$D$21</f>
        <v>0</v>
      </c>
      <c r="AA80" s="22">
        <f>'Cena na poramnuvanje'!AA80*'Sreden kurs'!$D$21</f>
        <v>0</v>
      </c>
    </row>
    <row r="81" spans="2:27" x14ac:dyDescent="0.25">
      <c r="B81" s="54"/>
      <c r="C81" s="6" t="s">
        <v>27</v>
      </c>
      <c r="D81" s="21">
        <f>'Cena na poramnuvanje'!D81*'Sreden kurs'!$D$21</f>
        <v>5651.4085599999989</v>
      </c>
      <c r="E81" s="21">
        <f>'Cena na poramnuvanje'!E81*'Sreden kurs'!$D$21</f>
        <v>5049.8667099999993</v>
      </c>
      <c r="F81" s="21">
        <f>'Cena na poramnuvanje'!F81*'Sreden kurs'!$D$21</f>
        <v>0</v>
      </c>
      <c r="G81" s="21">
        <f>'Cena na poramnuvanje'!G81*'Sreden kurs'!$D$21</f>
        <v>0</v>
      </c>
      <c r="H81" s="21">
        <f>'Cena na poramnuvanje'!H81*'Sreden kurs'!$D$21</f>
        <v>0</v>
      </c>
      <c r="I81" s="21">
        <f>'Cena na poramnuvanje'!I81*'Sreden kurs'!$D$21</f>
        <v>0</v>
      </c>
      <c r="J81" s="21">
        <f>'Cena na poramnuvanje'!J81*'Sreden kurs'!$D$21</f>
        <v>3332.850332</v>
      </c>
      <c r="K81" s="21">
        <f>'Cena na poramnuvanje'!K81*'Sreden kurs'!$D$21</f>
        <v>3594.4439159999997</v>
      </c>
      <c r="L81" s="21">
        <f>'Cena na poramnuvanje'!L81*'Sreden kurs'!$D$21</f>
        <v>4959.6667651697744</v>
      </c>
      <c r="M81" s="21">
        <f>'Cena na poramnuvanje'!M81*'Sreden kurs'!$D$21</f>
        <v>5414.1465726249999</v>
      </c>
      <c r="N81" s="21">
        <f>'Cena na poramnuvanje'!N81*'Sreden kurs'!$D$21</f>
        <v>4604.4801722960528</v>
      </c>
      <c r="O81" s="21">
        <f>'Cena na poramnuvanje'!O81*'Sreden kurs'!$D$21</f>
        <v>5006.7075518807669</v>
      </c>
      <c r="P81" s="21">
        <f>'Cena na poramnuvanje'!P81*'Sreden kurs'!$D$21</f>
        <v>4409.8068644536743</v>
      </c>
      <c r="Q81" s="21">
        <f>'Cena na poramnuvanje'!Q81*'Sreden kurs'!$D$21</f>
        <v>4811.7577455471701</v>
      </c>
      <c r="R81" s="21">
        <f>'Cena na poramnuvanje'!R81*'Sreden kurs'!$D$21</f>
        <v>5144.828108261926</v>
      </c>
      <c r="S81" s="21">
        <f>'Cena na poramnuvanje'!S81*'Sreden kurs'!$D$21</f>
        <v>5300.2019332314921</v>
      </c>
      <c r="T81" s="21">
        <f>'Cena na poramnuvanje'!T81*'Sreden kurs'!$D$21</f>
        <v>5791.8187789036583</v>
      </c>
      <c r="U81" s="21">
        <f>'Cena na poramnuvanje'!U81*'Sreden kurs'!$D$21</f>
        <v>6786.3069927682754</v>
      </c>
      <c r="V81" s="21">
        <f>'Cena na poramnuvanje'!V81*'Sreden kurs'!$D$21</f>
        <v>7078.9655891191705</v>
      </c>
      <c r="W81" s="21">
        <f>'Cena na poramnuvanje'!W81*'Sreden kurs'!$D$21</f>
        <v>6100.89934633557</v>
      </c>
      <c r="X81" s="21">
        <f>'Cena na poramnuvanje'!X81*'Sreden kurs'!$D$21</f>
        <v>5939.3355545331424</v>
      </c>
      <c r="Y81" s="21">
        <f>'Cena na poramnuvanje'!Y81*'Sreden kurs'!$D$21</f>
        <v>5181.3854739006565</v>
      </c>
      <c r="Z81" s="21">
        <f>'Cena na poramnuvanje'!Z81*'Sreden kurs'!$D$21</f>
        <v>4360.6128603333336</v>
      </c>
      <c r="AA81" s="22">
        <f>'Cena na poramnuvanje'!AA81*'Sreden kurs'!$D$21</f>
        <v>0</v>
      </c>
    </row>
    <row r="82" spans="2:27" x14ac:dyDescent="0.25">
      <c r="B82" s="54"/>
      <c r="C82" s="6" t="s">
        <v>28</v>
      </c>
      <c r="D82" s="21">
        <f>'Cena na poramnuvanje'!D82*'Sreden kurs'!$D$21</f>
        <v>0</v>
      </c>
      <c r="E82" s="21">
        <f>'Cena na poramnuvanje'!E82*'Sreden kurs'!$D$21</f>
        <v>0</v>
      </c>
      <c r="F82" s="21">
        <f>'Cena na poramnuvanje'!F82*'Sreden kurs'!$D$21</f>
        <v>5402.7712619999993</v>
      </c>
      <c r="G82" s="21">
        <f>'Cena na poramnuvanje'!G82*'Sreden kurs'!$D$21</f>
        <v>5323.182648</v>
      </c>
      <c r="H82" s="21">
        <f>'Cena na poramnuvanje'!H82*'Sreden kurs'!$D$21</f>
        <v>5247.9127959999996</v>
      </c>
      <c r="I82" s="21">
        <f>'Cena na poramnuvanje'!I82*'Sreden kurs'!$D$21</f>
        <v>5425.5990039999997</v>
      </c>
      <c r="J82" s="21">
        <f>'Cena na poramnuvanje'!J82*'Sreden kurs'!$D$21</f>
        <v>0</v>
      </c>
      <c r="K82" s="21">
        <f>'Cena na poramnuvanje'!K82*'Sreden kurs'!$D$21</f>
        <v>0</v>
      </c>
      <c r="L82" s="21">
        <f>'Cena na poramnuvanje'!L82*'Sreden kurs'!$D$21</f>
        <v>0</v>
      </c>
      <c r="M82" s="21">
        <f>'Cena na poramnuvanje'!M82*'Sreden kurs'!$D$21</f>
        <v>0</v>
      </c>
      <c r="N82" s="21">
        <f>'Cena na poramnuvanje'!N82*'Sreden kurs'!$D$21</f>
        <v>0</v>
      </c>
      <c r="O82" s="21">
        <f>'Cena na poramnuvanje'!O82*'Sreden kurs'!$D$21</f>
        <v>0</v>
      </c>
      <c r="P82" s="21">
        <f>'Cena na poramnuvanje'!P82*'Sreden kurs'!$D$21</f>
        <v>0</v>
      </c>
      <c r="Q82" s="21">
        <f>'Cena na poramnuvanje'!Q82*'Sreden kurs'!$D$21</f>
        <v>0</v>
      </c>
      <c r="R82" s="21">
        <f>'Cena na poramnuvanje'!R82*'Sreden kurs'!$D$21</f>
        <v>0</v>
      </c>
      <c r="S82" s="21">
        <f>'Cena na poramnuvanje'!S82*'Sreden kurs'!$D$21</f>
        <v>0</v>
      </c>
      <c r="T82" s="21">
        <f>'Cena na poramnuvanje'!T82*'Sreden kurs'!$D$21</f>
        <v>0</v>
      </c>
      <c r="U82" s="21">
        <f>'Cena na poramnuvanje'!U82*'Sreden kurs'!$D$21</f>
        <v>0</v>
      </c>
      <c r="V82" s="21">
        <f>'Cena na poramnuvanje'!V82*'Sreden kurs'!$D$21</f>
        <v>0</v>
      </c>
      <c r="W82" s="21">
        <f>'Cena na poramnuvanje'!W82*'Sreden kurs'!$D$21</f>
        <v>0</v>
      </c>
      <c r="X82" s="21">
        <f>'Cena na poramnuvanje'!X82*'Sreden kurs'!$D$21</f>
        <v>0</v>
      </c>
      <c r="Y82" s="21">
        <f>'Cena na poramnuvanje'!Y82*'Sreden kurs'!$D$21</f>
        <v>0</v>
      </c>
      <c r="Z82" s="21">
        <f>'Cena na poramnuvanje'!Z82*'Sreden kurs'!$D$21</f>
        <v>0</v>
      </c>
      <c r="AA82" s="22">
        <f>'Cena na poramnuvanje'!AA82*'Sreden kurs'!$D$21</f>
        <v>4901.7948699999997</v>
      </c>
    </row>
    <row r="83" spans="2:27" ht="15.75" thickBot="1" x14ac:dyDescent="0.3">
      <c r="B83" s="55"/>
      <c r="C83" s="9" t="s">
        <v>29</v>
      </c>
      <c r="D83" s="23">
        <f>'Cena na poramnuvanje'!D83*'Sreden kurs'!$D$21</f>
        <v>0</v>
      </c>
      <c r="E83" s="23">
        <f>'Cena na poramnuvanje'!E83*'Sreden kurs'!$D$21</f>
        <v>0</v>
      </c>
      <c r="F83" s="23">
        <f>'Cena na poramnuvanje'!F83*'Sreden kurs'!$D$21</f>
        <v>16207.696819999999</v>
      </c>
      <c r="G83" s="23">
        <f>'Cena na poramnuvanje'!G83*'Sreden kurs'!$D$21</f>
        <v>15968.930977999999</v>
      </c>
      <c r="H83" s="23">
        <f>'Cena na poramnuvanje'!H83*'Sreden kurs'!$D$21</f>
        <v>15743.738388</v>
      </c>
      <c r="I83" s="23">
        <f>'Cena na poramnuvanje'!I83*'Sreden kurs'!$D$21</f>
        <v>16276.797011999999</v>
      </c>
      <c r="J83" s="23">
        <f>'Cena na poramnuvanje'!J83*'Sreden kurs'!$D$21</f>
        <v>0</v>
      </c>
      <c r="K83" s="23">
        <f>'Cena na poramnuvanje'!K83*'Sreden kurs'!$D$21</f>
        <v>0</v>
      </c>
      <c r="L83" s="23">
        <f>'Cena na poramnuvanje'!L83*'Sreden kurs'!$D$21</f>
        <v>0</v>
      </c>
      <c r="M83" s="23">
        <f>'Cena na poramnuvanje'!M83*'Sreden kurs'!$D$21</f>
        <v>0</v>
      </c>
      <c r="N83" s="23">
        <f>'Cena na poramnuvanje'!N83*'Sreden kurs'!$D$21</f>
        <v>0</v>
      </c>
      <c r="O83" s="23">
        <f>'Cena na poramnuvanje'!O83*'Sreden kurs'!$D$21</f>
        <v>0</v>
      </c>
      <c r="P83" s="23">
        <f>'Cena na poramnuvanje'!P83*'Sreden kurs'!$D$21</f>
        <v>0</v>
      </c>
      <c r="Q83" s="23">
        <f>'Cena na poramnuvanje'!Q83*'Sreden kurs'!$D$21</f>
        <v>0</v>
      </c>
      <c r="R83" s="23">
        <f>'Cena na poramnuvanje'!R83*'Sreden kurs'!$D$21</f>
        <v>0</v>
      </c>
      <c r="S83" s="23">
        <f>'Cena na poramnuvanje'!S83*'Sreden kurs'!$D$21</f>
        <v>0</v>
      </c>
      <c r="T83" s="23">
        <f>'Cena na poramnuvanje'!T83*'Sreden kurs'!$D$21</f>
        <v>0</v>
      </c>
      <c r="U83" s="23">
        <f>'Cena na poramnuvanje'!U83*'Sreden kurs'!$D$21</f>
        <v>0</v>
      </c>
      <c r="V83" s="23">
        <f>'Cena na poramnuvanje'!V83*'Sreden kurs'!$D$21</f>
        <v>0</v>
      </c>
      <c r="W83" s="23">
        <f>'Cena na poramnuvanje'!W83*'Sreden kurs'!$D$21</f>
        <v>0</v>
      </c>
      <c r="X83" s="23">
        <f>'Cena na poramnuvanje'!X83*'Sreden kurs'!$D$21</f>
        <v>0</v>
      </c>
      <c r="Y83" s="23">
        <f>'Cena na poramnuvanje'!Y83*'Sreden kurs'!$D$21</f>
        <v>0</v>
      </c>
      <c r="Z83" s="23">
        <f>'Cena na poramnuvanje'!Z83*'Sreden kurs'!$D$21</f>
        <v>0</v>
      </c>
      <c r="AA83" s="24">
        <f>'Cena na poramnuvanje'!AA83*'Sreden kurs'!$D$21</f>
        <v>14705.384609999999</v>
      </c>
    </row>
    <row r="84" spans="2:27" ht="15.75" thickTop="1" x14ac:dyDescent="0.25">
      <c r="B84" s="53" t="str">
        <f>'Cena na poramnuvanje'!B84:B87</f>
        <v>21.11.2022</v>
      </c>
      <c r="C84" s="6" t="s">
        <v>26</v>
      </c>
      <c r="D84" s="21">
        <f>'Cena na poramnuvanje'!D84*'Sreden kurs'!$D$22</f>
        <v>11434.230878</v>
      </c>
      <c r="E84" s="21">
        <f>'Cena na poramnuvanje'!E84*'Sreden kurs'!$D$22</f>
        <v>0</v>
      </c>
      <c r="F84" s="21">
        <f>'Cena na poramnuvanje'!F84*'Sreden kurs'!$D$22</f>
        <v>0</v>
      </c>
      <c r="G84" s="21">
        <f>'Cena na poramnuvanje'!G84*'Sreden kurs'!$D$22</f>
        <v>0</v>
      </c>
      <c r="H84" s="21">
        <f>'Cena na poramnuvanje'!H84*'Sreden kurs'!$D$22</f>
        <v>0</v>
      </c>
      <c r="I84" s="21">
        <f>'Cena na poramnuvanje'!I84*'Sreden kurs'!$D$22</f>
        <v>0</v>
      </c>
      <c r="J84" s="21">
        <f>'Cena na poramnuvanje'!J84*'Sreden kurs'!$D$22</f>
        <v>0</v>
      </c>
      <c r="K84" s="21">
        <f>'Cena na poramnuvanje'!K84*'Sreden kurs'!$D$22</f>
        <v>0</v>
      </c>
      <c r="L84" s="21">
        <f>'Cena na poramnuvanje'!L84*'Sreden kurs'!$D$22</f>
        <v>0</v>
      </c>
      <c r="M84" s="21">
        <f>'Cena na poramnuvanje'!M84*'Sreden kurs'!$D$22</f>
        <v>0</v>
      </c>
      <c r="N84" s="21">
        <f>'Cena na poramnuvanje'!N84*'Sreden kurs'!$D$22</f>
        <v>0</v>
      </c>
      <c r="O84" s="21">
        <f>'Cena na poramnuvanje'!O84*'Sreden kurs'!$D$22</f>
        <v>24821.159145999998</v>
      </c>
      <c r="P84" s="21">
        <f>'Cena na poramnuvanje'!P84*'Sreden kurs'!$D$22</f>
        <v>24184.450234</v>
      </c>
      <c r="Q84" s="21">
        <f>'Cena na poramnuvanje'!Q84*'Sreden kurs'!$D$22</f>
        <v>0</v>
      </c>
      <c r="R84" s="21">
        <f>'Cena na poramnuvanje'!R84*'Sreden kurs'!$D$22</f>
        <v>26630.103458000001</v>
      </c>
      <c r="S84" s="21">
        <f>'Cena na poramnuvanje'!S84*'Sreden kurs'!$D$22</f>
        <v>27105.326289855668</v>
      </c>
      <c r="T84" s="21">
        <f>'Cena na poramnuvanje'!T84*'Sreden kurs'!$D$22</f>
        <v>28452.523666954243</v>
      </c>
      <c r="U84" s="21">
        <f>'Cena na poramnuvanje'!U84*'Sreden kurs'!$D$22</f>
        <v>29119.758236024369</v>
      </c>
      <c r="V84" s="21">
        <f>'Cena na poramnuvanje'!V84*'Sreden kurs'!$D$22</f>
        <v>0</v>
      </c>
      <c r="W84" s="21">
        <f>'Cena na poramnuvanje'!W84*'Sreden kurs'!$D$22</f>
        <v>0</v>
      </c>
      <c r="X84" s="21">
        <f>'Cena na poramnuvanje'!X84*'Sreden kurs'!$D$22</f>
        <v>0</v>
      </c>
      <c r="Y84" s="21">
        <f>'Cena na poramnuvanje'!Y84*'Sreden kurs'!$D$22</f>
        <v>0</v>
      </c>
      <c r="Z84" s="21">
        <f>'Cena na poramnuvanje'!Z84*'Sreden kurs'!$D$22</f>
        <v>18502.810339999996</v>
      </c>
      <c r="AA84" s="22">
        <f>'Cena na poramnuvanje'!AA84*'Sreden kurs'!$D$22</f>
        <v>14778.803563999998</v>
      </c>
    </row>
    <row r="85" spans="2:27" x14ac:dyDescent="0.25">
      <c r="B85" s="54"/>
      <c r="C85" s="6" t="s">
        <v>27</v>
      </c>
      <c r="D85" s="21">
        <f>'Cena na poramnuvanje'!D85*'Sreden kurs'!$D$22</f>
        <v>0</v>
      </c>
      <c r="E85" s="21">
        <f>'Cena na poramnuvanje'!E85*'Sreden kurs'!$D$22</f>
        <v>0</v>
      </c>
      <c r="F85" s="21">
        <f>'Cena na poramnuvanje'!F85*'Sreden kurs'!$D$22</f>
        <v>0</v>
      </c>
      <c r="G85" s="21">
        <f>'Cena na poramnuvanje'!G85*'Sreden kurs'!$D$22</f>
        <v>0</v>
      </c>
      <c r="H85" s="21">
        <f>'Cena na poramnuvanje'!H85*'Sreden kurs'!$D$22</f>
        <v>0</v>
      </c>
      <c r="I85" s="21">
        <f>'Cena na poramnuvanje'!I85*'Sreden kurs'!$D$22</f>
        <v>0</v>
      </c>
      <c r="J85" s="21">
        <f>'Cena na poramnuvanje'!J85*'Sreden kurs'!$D$22</f>
        <v>4997.4245999999994</v>
      </c>
      <c r="K85" s="21">
        <f>'Cena na poramnuvanje'!K85*'Sreden kurs'!$D$22</f>
        <v>5805.650059999999</v>
      </c>
      <c r="L85" s="21">
        <f>'Cena na poramnuvanje'!L85*'Sreden kurs'!$D$22</f>
        <v>5998.1434519999993</v>
      </c>
      <c r="M85" s="21">
        <f>'Cena na poramnuvanje'!M85*'Sreden kurs'!$D$22</f>
        <v>5710.6372959999999</v>
      </c>
      <c r="N85" s="21">
        <f>'Cena na poramnuvanje'!N85*'Sreden kurs'!$D$22</f>
        <v>6541.7404659999984</v>
      </c>
      <c r="O85" s="21">
        <f>'Cena na poramnuvanje'!O85*'Sreden kurs'!$D$22</f>
        <v>0</v>
      </c>
      <c r="P85" s="21">
        <f>'Cena na poramnuvanje'!P85*'Sreden kurs'!$D$22</f>
        <v>0</v>
      </c>
      <c r="Q85" s="21">
        <f>'Cena na poramnuvanje'!Q85*'Sreden kurs'!$D$22</f>
        <v>0</v>
      </c>
      <c r="R85" s="21">
        <f>'Cena na poramnuvanje'!R85*'Sreden kurs'!$D$22</f>
        <v>0</v>
      </c>
      <c r="S85" s="21">
        <f>'Cena na poramnuvanje'!S85*'Sreden kurs'!$D$22</f>
        <v>0</v>
      </c>
      <c r="T85" s="21">
        <f>'Cena na poramnuvanje'!T85*'Sreden kurs'!$D$22</f>
        <v>0</v>
      </c>
      <c r="U85" s="21">
        <f>'Cena na poramnuvanje'!U85*'Sreden kurs'!$D$22</f>
        <v>0</v>
      </c>
      <c r="V85" s="21">
        <f>'Cena na poramnuvanje'!V85*'Sreden kurs'!$D$22</f>
        <v>9730.1707860000006</v>
      </c>
      <c r="W85" s="21">
        <f>'Cena na poramnuvanje'!W85*'Sreden kurs'!$D$22</f>
        <v>8952.1766599999992</v>
      </c>
      <c r="X85" s="21">
        <f>'Cena na poramnuvanje'!X85*'Sreden kurs'!$D$22</f>
        <v>8321.0204419999991</v>
      </c>
      <c r="Y85" s="21">
        <f>'Cena na poramnuvanje'!Y85*'Sreden kurs'!$D$22</f>
        <v>6786.6260000000002</v>
      </c>
      <c r="Z85" s="21">
        <f>'Cena na poramnuvanje'!Z85*'Sreden kurs'!$D$22</f>
        <v>0</v>
      </c>
      <c r="AA85" s="22">
        <f>'Cena na poramnuvanje'!AA85*'Sreden kurs'!$D$22</f>
        <v>0</v>
      </c>
    </row>
    <row r="86" spans="2:27" x14ac:dyDescent="0.25">
      <c r="B86" s="54"/>
      <c r="C86" s="6" t="s">
        <v>28</v>
      </c>
      <c r="D86" s="21">
        <f>'Cena na poramnuvanje'!D86*'Sreden kurs'!$D$22</f>
        <v>0</v>
      </c>
      <c r="E86" s="21">
        <f>'Cena na poramnuvanje'!E86*'Sreden kurs'!$D$22</f>
        <v>3707.3486939999998</v>
      </c>
      <c r="F86" s="21">
        <f>'Cena na poramnuvanje'!F86*'Sreden kurs'!$D$22</f>
        <v>3872.6955819999998</v>
      </c>
      <c r="G86" s="21">
        <f>'Cena na poramnuvanje'!G86*'Sreden kurs'!$D$22</f>
        <v>3638.8654679999995</v>
      </c>
      <c r="H86" s="21">
        <f>'Cena na poramnuvanje'!H86*'Sreden kurs'!$D$22</f>
        <v>3651.2047879999996</v>
      </c>
      <c r="I86" s="21">
        <f>'Cena na poramnuvanje'!I86*'Sreden kurs'!$D$22</f>
        <v>5024.5711039999997</v>
      </c>
      <c r="J86" s="21">
        <f>'Cena na poramnuvanje'!J86*'Sreden kurs'!$D$22</f>
        <v>0</v>
      </c>
      <c r="K86" s="21">
        <f>'Cena na poramnuvanje'!K86*'Sreden kurs'!$D$22</f>
        <v>0</v>
      </c>
      <c r="L86" s="21">
        <f>'Cena na poramnuvanje'!L86*'Sreden kurs'!$D$22</f>
        <v>0</v>
      </c>
      <c r="M86" s="21">
        <f>'Cena na poramnuvanje'!M86*'Sreden kurs'!$D$22</f>
        <v>0</v>
      </c>
      <c r="N86" s="21">
        <f>'Cena na poramnuvanje'!N86*'Sreden kurs'!$D$22</f>
        <v>0</v>
      </c>
      <c r="O86" s="21">
        <f>'Cena na poramnuvanje'!O86*'Sreden kurs'!$D$22</f>
        <v>0</v>
      </c>
      <c r="P86" s="21">
        <f>'Cena na poramnuvanje'!P86*'Sreden kurs'!$D$22</f>
        <v>0</v>
      </c>
      <c r="Q86" s="21">
        <f>'Cena na poramnuvanje'!Q86*'Sreden kurs'!$D$22</f>
        <v>9326.0580559999999</v>
      </c>
      <c r="R86" s="21">
        <f>'Cena na poramnuvanje'!R86*'Sreden kurs'!$D$22</f>
        <v>0</v>
      </c>
      <c r="S86" s="21">
        <f>'Cena na poramnuvanje'!S86*'Sreden kurs'!$D$22</f>
        <v>0</v>
      </c>
      <c r="T86" s="21">
        <f>'Cena na poramnuvanje'!T86*'Sreden kurs'!$D$22</f>
        <v>0</v>
      </c>
      <c r="U86" s="21">
        <f>'Cena na poramnuvanje'!U86*'Sreden kurs'!$D$22</f>
        <v>0</v>
      </c>
      <c r="V86" s="21">
        <f>'Cena na poramnuvanje'!V86*'Sreden kurs'!$D$22</f>
        <v>0</v>
      </c>
      <c r="W86" s="21">
        <f>'Cena na poramnuvanje'!W86*'Sreden kurs'!$D$22</f>
        <v>0</v>
      </c>
      <c r="X86" s="21">
        <f>'Cena na poramnuvanje'!X86*'Sreden kurs'!$D$22</f>
        <v>0</v>
      </c>
      <c r="Y86" s="21">
        <f>'Cena na poramnuvanje'!Y86*'Sreden kurs'!$D$22</f>
        <v>0</v>
      </c>
      <c r="Z86" s="21">
        <f>'Cena na poramnuvanje'!Z86*'Sreden kurs'!$D$22</f>
        <v>0</v>
      </c>
      <c r="AA86" s="22">
        <f>'Cena na poramnuvanje'!AA86*'Sreden kurs'!$D$22</f>
        <v>0</v>
      </c>
    </row>
    <row r="87" spans="2:27" ht="15.75" thickBot="1" x14ac:dyDescent="0.3">
      <c r="B87" s="55"/>
      <c r="C87" s="9" t="s">
        <v>29</v>
      </c>
      <c r="D87" s="23">
        <f>'Cena na poramnuvanje'!D87*'Sreden kurs'!$D$22</f>
        <v>0</v>
      </c>
      <c r="E87" s="23">
        <f>'Cena na poramnuvanje'!E87*'Sreden kurs'!$D$22</f>
        <v>11122.046082000001</v>
      </c>
      <c r="F87" s="23">
        <f>'Cena na poramnuvanje'!F87*'Sreden kurs'!$D$22</f>
        <v>11618.086745999999</v>
      </c>
      <c r="G87" s="23">
        <f>'Cena na poramnuvanje'!G87*'Sreden kurs'!$D$22</f>
        <v>10915.979438</v>
      </c>
      <c r="H87" s="23">
        <f>'Cena na poramnuvanje'!H87*'Sreden kurs'!$D$22</f>
        <v>10952.997398</v>
      </c>
      <c r="I87" s="23">
        <f>'Cena na poramnuvanje'!I87*'Sreden kurs'!$D$22</f>
        <v>15073.096345999998</v>
      </c>
      <c r="J87" s="23">
        <f>'Cena na poramnuvanje'!J87*'Sreden kurs'!$D$22</f>
        <v>0</v>
      </c>
      <c r="K87" s="23">
        <f>'Cena na poramnuvanje'!K87*'Sreden kurs'!$D$22</f>
        <v>0</v>
      </c>
      <c r="L87" s="23">
        <f>'Cena na poramnuvanje'!L87*'Sreden kurs'!$D$22</f>
        <v>0</v>
      </c>
      <c r="M87" s="23">
        <f>'Cena na poramnuvanje'!M87*'Sreden kurs'!$D$22</f>
        <v>0</v>
      </c>
      <c r="N87" s="23">
        <f>'Cena na poramnuvanje'!N87*'Sreden kurs'!$D$22</f>
        <v>0</v>
      </c>
      <c r="O87" s="23">
        <f>'Cena na poramnuvanje'!O87*'Sreden kurs'!$D$22</f>
        <v>0</v>
      </c>
      <c r="P87" s="23">
        <f>'Cena na poramnuvanje'!P87*'Sreden kurs'!$D$22</f>
        <v>0</v>
      </c>
      <c r="Q87" s="23">
        <f>'Cena na poramnuvanje'!Q87*'Sreden kurs'!$D$22</f>
        <v>27978.174168000001</v>
      </c>
      <c r="R87" s="23">
        <f>'Cena na poramnuvanje'!R87*'Sreden kurs'!$D$22</f>
        <v>0</v>
      </c>
      <c r="S87" s="23">
        <f>'Cena na poramnuvanje'!S87*'Sreden kurs'!$D$22</f>
        <v>0</v>
      </c>
      <c r="T87" s="23">
        <f>'Cena na poramnuvanje'!T87*'Sreden kurs'!$D$22</f>
        <v>0</v>
      </c>
      <c r="U87" s="23">
        <f>'Cena na poramnuvanje'!U87*'Sreden kurs'!$D$22</f>
        <v>0</v>
      </c>
      <c r="V87" s="23">
        <f>'Cena na poramnuvanje'!V87*'Sreden kurs'!$D$22</f>
        <v>0</v>
      </c>
      <c r="W87" s="23">
        <f>'Cena na poramnuvanje'!W87*'Sreden kurs'!$D$22</f>
        <v>0</v>
      </c>
      <c r="X87" s="23">
        <f>'Cena na poramnuvanje'!X87*'Sreden kurs'!$D$22</f>
        <v>0</v>
      </c>
      <c r="Y87" s="23">
        <f>'Cena na poramnuvanje'!Y87*'Sreden kurs'!$D$22</f>
        <v>0</v>
      </c>
      <c r="Z87" s="23">
        <f>'Cena na poramnuvanje'!Z87*'Sreden kurs'!$D$22</f>
        <v>0</v>
      </c>
      <c r="AA87" s="24">
        <f>'Cena na poramnuvanje'!AA87*'Sreden kurs'!$D$22</f>
        <v>0</v>
      </c>
    </row>
    <row r="88" spans="2:27" ht="15.75" thickTop="1" x14ac:dyDescent="0.25">
      <c r="B88" s="53" t="str">
        <f>'Cena na poramnuvanje'!B88:B91</f>
        <v>22.11.2022</v>
      </c>
      <c r="C88" s="6" t="s">
        <v>26</v>
      </c>
      <c r="D88" s="21">
        <f>'Cena na poramnuvanje'!D88*'Sreden kurs'!$D$23</f>
        <v>13675.313700000002</v>
      </c>
      <c r="E88" s="21">
        <f>'Cena na poramnuvanje'!E88*'Sreden kurs'!$D$23</f>
        <v>11759.683950000001</v>
      </c>
      <c r="F88" s="21">
        <f>'Cena na poramnuvanje'!F88*'Sreden kurs'!$D$23</f>
        <v>0</v>
      </c>
      <c r="G88" s="21">
        <f>'Cena na poramnuvanje'!G88*'Sreden kurs'!$D$23</f>
        <v>0</v>
      </c>
      <c r="H88" s="21">
        <f>'Cena na poramnuvanje'!H88*'Sreden kurs'!$D$23</f>
        <v>0</v>
      </c>
      <c r="I88" s="21">
        <f>'Cena na poramnuvanje'!I88*'Sreden kurs'!$D$23</f>
        <v>0</v>
      </c>
      <c r="J88" s="21">
        <f>'Cena na poramnuvanje'!J88*'Sreden kurs'!$D$23</f>
        <v>19394.08301842105</v>
      </c>
      <c r="K88" s="21">
        <f>'Cena na poramnuvanje'!K88*'Sreden kurs'!$D$23</f>
        <v>0</v>
      </c>
      <c r="L88" s="21">
        <f>'Cena na poramnuvanje'!L88*'Sreden kurs'!$D$23</f>
        <v>21358.476796153842</v>
      </c>
      <c r="M88" s="21">
        <f>'Cena na poramnuvanje'!M88*'Sreden kurs'!$D$23</f>
        <v>21183.321</v>
      </c>
      <c r="N88" s="21">
        <f>'Cena na poramnuvanje'!N88*'Sreden kurs'!$D$23</f>
        <v>19494.160105744126</v>
      </c>
      <c r="O88" s="21">
        <f>'Cena na poramnuvanje'!O88*'Sreden kurs'!$D$23</f>
        <v>20803.343240683225</v>
      </c>
      <c r="P88" s="21">
        <f>'Cena na poramnuvanje'!P88*'Sreden kurs'!$D$23</f>
        <v>21216.249271844295</v>
      </c>
      <c r="Q88" s="21">
        <f>'Cena na poramnuvanje'!Q88*'Sreden kurs'!$D$23</f>
        <v>21609.739728619814</v>
      </c>
      <c r="R88" s="21">
        <f>'Cena na poramnuvanje'!R88*'Sreden kurs'!$D$23</f>
        <v>21564.694383458183</v>
      </c>
      <c r="S88" s="21">
        <f>'Cena na poramnuvanje'!S88*'Sreden kurs'!$D$23</f>
        <v>21194.127490218165</v>
      </c>
      <c r="T88" s="21">
        <f>'Cena na poramnuvanje'!T88*'Sreden kurs'!$D$23</f>
        <v>21993.711554384328</v>
      </c>
      <c r="U88" s="21">
        <f>'Cena na poramnuvanje'!U88*'Sreden kurs'!$D$23</f>
        <v>22853.327531249997</v>
      </c>
      <c r="V88" s="21">
        <f>'Cena na poramnuvanje'!V88*'Sreden kurs'!$D$23</f>
        <v>25108.579091067288</v>
      </c>
      <c r="W88" s="21">
        <f>'Cena na poramnuvanje'!W88*'Sreden kurs'!$D$23</f>
        <v>22897.345925396825</v>
      </c>
      <c r="X88" s="21">
        <f>'Cena na poramnuvanje'!X88*'Sreden kurs'!$D$23</f>
        <v>20904.717816839373</v>
      </c>
      <c r="Y88" s="21">
        <f>'Cena na poramnuvanje'!Y88*'Sreden kurs'!$D$23</f>
        <v>16280.806204293078</v>
      </c>
      <c r="Z88" s="21">
        <f>'Cena na poramnuvanje'!Z88*'Sreden kurs'!$D$23</f>
        <v>15046.83317481272</v>
      </c>
      <c r="AA88" s="22">
        <f>'Cena na poramnuvanje'!AA88*'Sreden kurs'!$D$23</f>
        <v>11486.683575000001</v>
      </c>
    </row>
    <row r="89" spans="2:27" x14ac:dyDescent="0.25">
      <c r="B89" s="54"/>
      <c r="C89" s="6" t="s">
        <v>27</v>
      </c>
      <c r="D89" s="21">
        <f>'Cena na poramnuvanje'!D89*'Sreden kurs'!$D$23</f>
        <v>0</v>
      </c>
      <c r="E89" s="21">
        <f>'Cena na poramnuvanje'!E89*'Sreden kurs'!$D$23</f>
        <v>0</v>
      </c>
      <c r="F89" s="21">
        <f>'Cena na poramnuvanje'!F89*'Sreden kurs'!$D$23</f>
        <v>0</v>
      </c>
      <c r="G89" s="21">
        <f>'Cena na poramnuvanje'!G89*'Sreden kurs'!$D$23</f>
        <v>0</v>
      </c>
      <c r="H89" s="21">
        <f>'Cena na poramnuvanje'!H89*'Sreden kurs'!$D$23</f>
        <v>0</v>
      </c>
      <c r="I89" s="21">
        <f>'Cena na poramnuvanje'!I89*'Sreden kurs'!$D$23</f>
        <v>0</v>
      </c>
      <c r="J89" s="21">
        <f>'Cena na poramnuvanje'!J89*'Sreden kurs'!$D$23</f>
        <v>0</v>
      </c>
      <c r="K89" s="21">
        <f>'Cena na poramnuvanje'!K89*'Sreden kurs'!$D$23</f>
        <v>4980.63735</v>
      </c>
      <c r="L89" s="21">
        <f>'Cena na poramnuvanje'!L89*'Sreden kurs'!$D$23</f>
        <v>0</v>
      </c>
      <c r="M89" s="21">
        <f>'Cena na poramnuvanje'!M89*'Sreden kurs'!$D$23</f>
        <v>0</v>
      </c>
      <c r="N89" s="21">
        <f>'Cena na poramnuvanje'!N89*'Sreden kurs'!$D$23</f>
        <v>0</v>
      </c>
      <c r="O89" s="21">
        <f>'Cena na poramnuvanje'!O89*'Sreden kurs'!$D$23</f>
        <v>0</v>
      </c>
      <c r="P89" s="21">
        <f>'Cena na poramnuvanje'!P89*'Sreden kurs'!$D$23</f>
        <v>0</v>
      </c>
      <c r="Q89" s="21">
        <f>'Cena na poramnuvanje'!Q89*'Sreden kurs'!$D$23</f>
        <v>0</v>
      </c>
      <c r="R89" s="21">
        <f>'Cena na poramnuvanje'!R89*'Sreden kurs'!$D$23</f>
        <v>0</v>
      </c>
      <c r="S89" s="21">
        <f>'Cena na poramnuvanje'!S89*'Sreden kurs'!$D$23</f>
        <v>0</v>
      </c>
      <c r="T89" s="21">
        <f>'Cena na poramnuvanje'!T89*'Sreden kurs'!$D$23</f>
        <v>0</v>
      </c>
      <c r="U89" s="21">
        <f>'Cena na poramnuvanje'!U89*'Sreden kurs'!$D$23</f>
        <v>0</v>
      </c>
      <c r="V89" s="21">
        <f>'Cena na poramnuvanje'!V89*'Sreden kurs'!$D$23</f>
        <v>0</v>
      </c>
      <c r="W89" s="21">
        <f>'Cena na poramnuvanje'!W89*'Sreden kurs'!$D$23</f>
        <v>0</v>
      </c>
      <c r="X89" s="21">
        <f>'Cena na poramnuvanje'!X89*'Sreden kurs'!$D$23</f>
        <v>0</v>
      </c>
      <c r="Y89" s="21">
        <f>'Cena na poramnuvanje'!Y89*'Sreden kurs'!$D$23</f>
        <v>0</v>
      </c>
      <c r="Z89" s="21">
        <f>'Cena na poramnuvanje'!Z89*'Sreden kurs'!$D$23</f>
        <v>0</v>
      </c>
      <c r="AA89" s="22">
        <f>'Cena na poramnuvanje'!AA89*'Sreden kurs'!$D$23</f>
        <v>0</v>
      </c>
    </row>
    <row r="90" spans="2:27" x14ac:dyDescent="0.25">
      <c r="B90" s="54"/>
      <c r="C90" s="6" t="s">
        <v>28</v>
      </c>
      <c r="D90" s="21">
        <f>'Cena na poramnuvanje'!D90*'Sreden kurs'!$D$23</f>
        <v>0</v>
      </c>
      <c r="E90" s="21">
        <f>'Cena na poramnuvanje'!E90*'Sreden kurs'!$D$23</f>
        <v>0</v>
      </c>
      <c r="F90" s="21">
        <f>'Cena na poramnuvanje'!F90*'Sreden kurs'!$D$23</f>
        <v>3084.1330499999999</v>
      </c>
      <c r="G90" s="21">
        <f>'Cena na poramnuvanje'!G90*'Sreden kurs'!$D$23</f>
        <v>2565.2781</v>
      </c>
      <c r="H90" s="21">
        <f>'Cena na poramnuvanje'!H90*'Sreden kurs'!$D$23</f>
        <v>2874.3700500000004</v>
      </c>
      <c r="I90" s="21">
        <f>'Cena na poramnuvanje'!I90*'Sreden kurs'!$D$23</f>
        <v>4875.1388999999999</v>
      </c>
      <c r="J90" s="21">
        <f>'Cena na poramnuvanje'!J90*'Sreden kurs'!$D$23</f>
        <v>0</v>
      </c>
      <c r="K90" s="21">
        <f>'Cena na poramnuvanje'!K90*'Sreden kurs'!$D$23</f>
        <v>0</v>
      </c>
      <c r="L90" s="21">
        <f>'Cena na poramnuvanje'!L90*'Sreden kurs'!$D$23</f>
        <v>0</v>
      </c>
      <c r="M90" s="21">
        <f>'Cena na poramnuvanje'!M90*'Sreden kurs'!$D$23</f>
        <v>0</v>
      </c>
      <c r="N90" s="21">
        <f>'Cena na poramnuvanje'!N90*'Sreden kurs'!$D$23</f>
        <v>0</v>
      </c>
      <c r="O90" s="21">
        <f>'Cena na poramnuvanje'!O90*'Sreden kurs'!$D$23</f>
        <v>0</v>
      </c>
      <c r="P90" s="21">
        <f>'Cena na poramnuvanje'!P90*'Sreden kurs'!$D$23</f>
        <v>0</v>
      </c>
      <c r="Q90" s="21">
        <f>'Cena na poramnuvanje'!Q90*'Sreden kurs'!$D$23</f>
        <v>0</v>
      </c>
      <c r="R90" s="21">
        <f>'Cena na poramnuvanje'!R90*'Sreden kurs'!$D$23</f>
        <v>0</v>
      </c>
      <c r="S90" s="21">
        <f>'Cena na poramnuvanje'!S90*'Sreden kurs'!$D$23</f>
        <v>0</v>
      </c>
      <c r="T90" s="21">
        <f>'Cena na poramnuvanje'!T90*'Sreden kurs'!$D$23</f>
        <v>0</v>
      </c>
      <c r="U90" s="21">
        <f>'Cena na poramnuvanje'!U90*'Sreden kurs'!$D$23</f>
        <v>0</v>
      </c>
      <c r="V90" s="21">
        <f>'Cena na poramnuvanje'!V90*'Sreden kurs'!$D$23</f>
        <v>0</v>
      </c>
      <c r="W90" s="21">
        <f>'Cena na poramnuvanje'!W90*'Sreden kurs'!$D$23</f>
        <v>0</v>
      </c>
      <c r="X90" s="21">
        <f>'Cena na poramnuvanje'!X90*'Sreden kurs'!$D$23</f>
        <v>0</v>
      </c>
      <c r="Y90" s="21">
        <f>'Cena na poramnuvanje'!Y90*'Sreden kurs'!$D$23</f>
        <v>0</v>
      </c>
      <c r="Z90" s="21">
        <f>'Cena na poramnuvanje'!Z90*'Sreden kurs'!$D$23</f>
        <v>0</v>
      </c>
      <c r="AA90" s="22">
        <f>'Cena na poramnuvanje'!AA90*'Sreden kurs'!$D$23</f>
        <v>0</v>
      </c>
    </row>
    <row r="91" spans="2:27" ht="15.75" thickBot="1" x14ac:dyDescent="0.3">
      <c r="B91" s="55"/>
      <c r="C91" s="9" t="s">
        <v>29</v>
      </c>
      <c r="D91" s="23">
        <f>'Cena na poramnuvanje'!D91*'Sreden kurs'!$D$23</f>
        <v>0</v>
      </c>
      <c r="E91" s="23">
        <f>'Cena na poramnuvanje'!E91*'Sreden kurs'!$D$23</f>
        <v>0</v>
      </c>
      <c r="F91" s="23">
        <f>'Cena na poramnuvanje'!F91*'Sreden kurs'!$D$23</f>
        <v>9251.7821999999996</v>
      </c>
      <c r="G91" s="23">
        <f>'Cena na poramnuvanje'!G91*'Sreden kurs'!$D$23</f>
        <v>7695.8342999999995</v>
      </c>
      <c r="H91" s="23">
        <f>'Cena na poramnuvanje'!H91*'Sreden kurs'!$D$23</f>
        <v>8623.1101500000004</v>
      </c>
      <c r="I91" s="23">
        <f>'Cena na poramnuvanje'!I91*'Sreden kurs'!$D$23</f>
        <v>14625.4167</v>
      </c>
      <c r="J91" s="23">
        <f>'Cena na poramnuvanje'!J91*'Sreden kurs'!$D$23</f>
        <v>0</v>
      </c>
      <c r="K91" s="23">
        <f>'Cena na poramnuvanje'!K91*'Sreden kurs'!$D$23</f>
        <v>0</v>
      </c>
      <c r="L91" s="23">
        <f>'Cena na poramnuvanje'!L91*'Sreden kurs'!$D$23</f>
        <v>0</v>
      </c>
      <c r="M91" s="23">
        <f>'Cena na poramnuvanje'!M91*'Sreden kurs'!$D$23</f>
        <v>0</v>
      </c>
      <c r="N91" s="23">
        <f>'Cena na poramnuvanje'!N91*'Sreden kurs'!$D$23</f>
        <v>0</v>
      </c>
      <c r="O91" s="23">
        <f>'Cena na poramnuvanje'!O91*'Sreden kurs'!$D$23</f>
        <v>0</v>
      </c>
      <c r="P91" s="23">
        <f>'Cena na poramnuvanje'!P91*'Sreden kurs'!$D$23</f>
        <v>0</v>
      </c>
      <c r="Q91" s="23">
        <f>'Cena na poramnuvanje'!Q91*'Sreden kurs'!$D$23</f>
        <v>0</v>
      </c>
      <c r="R91" s="23">
        <f>'Cena na poramnuvanje'!R91*'Sreden kurs'!$D$23</f>
        <v>0</v>
      </c>
      <c r="S91" s="23">
        <f>'Cena na poramnuvanje'!S91*'Sreden kurs'!$D$23</f>
        <v>0</v>
      </c>
      <c r="T91" s="23">
        <f>'Cena na poramnuvanje'!T91*'Sreden kurs'!$D$23</f>
        <v>0</v>
      </c>
      <c r="U91" s="23">
        <f>'Cena na poramnuvanje'!U91*'Sreden kurs'!$D$23</f>
        <v>0</v>
      </c>
      <c r="V91" s="23">
        <f>'Cena na poramnuvanje'!V91*'Sreden kurs'!$D$23</f>
        <v>0</v>
      </c>
      <c r="W91" s="23">
        <f>'Cena na poramnuvanje'!W91*'Sreden kurs'!$D$23</f>
        <v>0</v>
      </c>
      <c r="X91" s="23">
        <f>'Cena na poramnuvanje'!X91*'Sreden kurs'!$D$23</f>
        <v>0</v>
      </c>
      <c r="Y91" s="23">
        <f>'Cena na poramnuvanje'!Y91*'Sreden kurs'!$D$23</f>
        <v>0</v>
      </c>
      <c r="Z91" s="23">
        <f>'Cena na poramnuvanje'!Z91*'Sreden kurs'!$D$23</f>
        <v>0</v>
      </c>
      <c r="AA91" s="24">
        <f>'Cena na poramnuvanje'!AA91*'Sreden kurs'!$D$23</f>
        <v>0</v>
      </c>
    </row>
    <row r="92" spans="2:27" ht="15.75" thickTop="1" x14ac:dyDescent="0.25">
      <c r="B92" s="53" t="str">
        <f>'Cena na poramnuvanje'!B92:B95</f>
        <v>23.11.2022</v>
      </c>
      <c r="C92" s="6" t="s">
        <v>26</v>
      </c>
      <c r="D92" s="21">
        <f>'Cena na poramnuvanje'!D92*'Sreden kurs'!$D$24</f>
        <v>9612.9298950434768</v>
      </c>
      <c r="E92" s="21">
        <f>'Cena na poramnuvanje'!E92*'Sreden kurs'!$D$24</f>
        <v>8785.6361594999998</v>
      </c>
      <c r="F92" s="21">
        <f>'Cena na poramnuvanje'!F92*'Sreden kurs'!$D$24</f>
        <v>0</v>
      </c>
      <c r="G92" s="21">
        <f>'Cena na poramnuvanje'!G92*'Sreden kurs'!$D$24</f>
        <v>0</v>
      </c>
      <c r="H92" s="21">
        <f>'Cena na poramnuvanje'!H92*'Sreden kurs'!$D$24</f>
        <v>0</v>
      </c>
      <c r="I92" s="21">
        <f>'Cena na poramnuvanje'!I92*'Sreden kurs'!$D$24</f>
        <v>0</v>
      </c>
      <c r="J92" s="21">
        <f>'Cena na poramnuvanje'!J92*'Sreden kurs'!$D$24</f>
        <v>16996.34827671001</v>
      </c>
      <c r="K92" s="21">
        <f>'Cena na poramnuvanje'!K92*'Sreden kurs'!$D$24</f>
        <v>0</v>
      </c>
      <c r="L92" s="21">
        <f>'Cena na poramnuvanje'!L92*'Sreden kurs'!$D$24</f>
        <v>0</v>
      </c>
      <c r="M92" s="21">
        <f>'Cena na poramnuvanje'!M92*'Sreden kurs'!$D$24</f>
        <v>0</v>
      </c>
      <c r="N92" s="21">
        <f>'Cena na poramnuvanje'!N92*'Sreden kurs'!$D$24</f>
        <v>0</v>
      </c>
      <c r="O92" s="21">
        <f>'Cena na poramnuvanje'!O92*'Sreden kurs'!$D$24</f>
        <v>0</v>
      </c>
      <c r="P92" s="21">
        <f>'Cena na poramnuvanje'!P92*'Sreden kurs'!$D$24</f>
        <v>0</v>
      </c>
      <c r="Q92" s="21">
        <f>'Cena na poramnuvanje'!Q92*'Sreden kurs'!$D$24</f>
        <v>23883.061138000001</v>
      </c>
      <c r="R92" s="21">
        <f>'Cena na poramnuvanje'!R92*'Sreden kurs'!$D$24</f>
        <v>24067.602378459018</v>
      </c>
      <c r="S92" s="21">
        <f>'Cena na poramnuvanje'!S92*'Sreden kurs'!$D$24</f>
        <v>26437.267258000003</v>
      </c>
      <c r="T92" s="21">
        <f>'Cena na poramnuvanje'!T92*'Sreden kurs'!$D$24</f>
        <v>28523.202255999997</v>
      </c>
      <c r="U92" s="21">
        <f>'Cena na poramnuvanje'!U92*'Sreden kurs'!$D$24</f>
        <v>28379.451041999993</v>
      </c>
      <c r="V92" s="21">
        <f>'Cena na poramnuvanje'!V92*'Sreden kurs'!$D$24</f>
        <v>29072.911834000002</v>
      </c>
      <c r="W92" s="21">
        <f>'Cena na poramnuvanje'!W92*'Sreden kurs'!$D$24</f>
        <v>26361.273456349998</v>
      </c>
      <c r="X92" s="21">
        <f>'Cena na poramnuvanje'!X92*'Sreden kurs'!$D$24</f>
        <v>0</v>
      </c>
      <c r="Y92" s="21">
        <f>'Cena na poramnuvanje'!Y92*'Sreden kurs'!$D$24</f>
        <v>0</v>
      </c>
      <c r="Z92" s="21">
        <f>'Cena na poramnuvanje'!Z92*'Sreden kurs'!$D$24</f>
        <v>19546.432636099584</v>
      </c>
      <c r="AA92" s="22">
        <f>'Cena na poramnuvanje'!AA92*'Sreden kurs'!$D$24</f>
        <v>0</v>
      </c>
    </row>
    <row r="93" spans="2:27" x14ac:dyDescent="0.25">
      <c r="B93" s="54"/>
      <c r="C93" s="6" t="s">
        <v>27</v>
      </c>
      <c r="D93" s="21">
        <f>'Cena na poramnuvanje'!D93*'Sreden kurs'!$D$24</f>
        <v>0</v>
      </c>
      <c r="E93" s="21">
        <f>'Cena na poramnuvanje'!E93*'Sreden kurs'!$D$24</f>
        <v>0</v>
      </c>
      <c r="F93" s="21">
        <f>'Cena na poramnuvanje'!F93*'Sreden kurs'!$D$24</f>
        <v>0</v>
      </c>
      <c r="G93" s="21">
        <f>'Cena na poramnuvanje'!G93*'Sreden kurs'!$D$24</f>
        <v>0</v>
      </c>
      <c r="H93" s="21">
        <f>'Cena na poramnuvanje'!H93*'Sreden kurs'!$D$24</f>
        <v>0</v>
      </c>
      <c r="I93" s="21">
        <f>'Cena na poramnuvanje'!I93*'Sreden kurs'!$D$24</f>
        <v>4007.14221</v>
      </c>
      <c r="J93" s="21">
        <f>'Cena na poramnuvanje'!J93*'Sreden kurs'!$D$24</f>
        <v>0</v>
      </c>
      <c r="K93" s="21">
        <f>'Cena na poramnuvanje'!K93*'Sreden kurs'!$D$24</f>
        <v>4796.2314919999999</v>
      </c>
      <c r="L93" s="21">
        <f>'Cena na poramnuvanje'!L93*'Sreden kurs'!$D$24</f>
        <v>0</v>
      </c>
      <c r="M93" s="21">
        <f>'Cena na poramnuvanje'!M93*'Sreden kurs'!$D$24</f>
        <v>0</v>
      </c>
      <c r="N93" s="21">
        <f>'Cena na poramnuvanje'!N93*'Sreden kurs'!$D$24</f>
        <v>6897.5175429452447</v>
      </c>
      <c r="O93" s="21">
        <f>'Cena na poramnuvanje'!O93*'Sreden kurs'!$D$24</f>
        <v>5200.3389820000002</v>
      </c>
      <c r="P93" s="21">
        <f>'Cena na poramnuvanje'!P93*'Sreden kurs'!$D$24</f>
        <v>5006.6141699999998</v>
      </c>
      <c r="Q93" s="21">
        <f>'Cena na poramnuvanje'!Q93*'Sreden kurs'!$D$24</f>
        <v>0</v>
      </c>
      <c r="R93" s="21">
        <f>'Cena na poramnuvanje'!R93*'Sreden kurs'!$D$24</f>
        <v>0</v>
      </c>
      <c r="S93" s="21">
        <f>'Cena na poramnuvanje'!S93*'Sreden kurs'!$D$24</f>
        <v>0</v>
      </c>
      <c r="T93" s="21">
        <f>'Cena na poramnuvanje'!T93*'Sreden kurs'!$D$24</f>
        <v>0</v>
      </c>
      <c r="U93" s="21">
        <f>'Cena na poramnuvanje'!U93*'Sreden kurs'!$D$24</f>
        <v>0</v>
      </c>
      <c r="V93" s="21">
        <f>'Cena na poramnuvanje'!V93*'Sreden kurs'!$D$24</f>
        <v>0</v>
      </c>
      <c r="W93" s="21">
        <f>'Cena na poramnuvanje'!W93*'Sreden kurs'!$D$24</f>
        <v>0</v>
      </c>
      <c r="X93" s="21">
        <f>'Cena na poramnuvanje'!X93*'Sreden kurs'!$D$24</f>
        <v>8783.0140879999999</v>
      </c>
      <c r="Y93" s="21">
        <f>'Cena na poramnuvanje'!Y93*'Sreden kurs'!$D$24</f>
        <v>8220.9653500000004</v>
      </c>
      <c r="Z93" s="21">
        <f>'Cena na poramnuvanje'!Z93*'Sreden kurs'!$D$24</f>
        <v>0</v>
      </c>
      <c r="AA93" s="22">
        <f>'Cena na poramnuvanje'!AA93*'Sreden kurs'!$D$24</f>
        <v>5435.3999799999992</v>
      </c>
    </row>
    <row r="94" spans="2:27" x14ac:dyDescent="0.25">
      <c r="B94" s="54"/>
      <c r="C94" s="6" t="s">
        <v>28</v>
      </c>
      <c r="D94" s="21">
        <f>'Cena na poramnuvanje'!D94*'Sreden kurs'!$D$24</f>
        <v>0</v>
      </c>
      <c r="E94" s="21">
        <f>'Cena na poramnuvanje'!E94*'Sreden kurs'!$D$24</f>
        <v>0</v>
      </c>
      <c r="F94" s="21">
        <f>'Cena na poramnuvanje'!F94*'Sreden kurs'!$D$24</f>
        <v>2940.4218279999996</v>
      </c>
      <c r="G94" s="21">
        <f>'Cena na poramnuvanje'!G94*'Sreden kurs'!$D$24</f>
        <v>2769.5244619999999</v>
      </c>
      <c r="H94" s="21">
        <f>'Cena na poramnuvanje'!H94*'Sreden kurs'!$D$24</f>
        <v>2946.5914079999998</v>
      </c>
      <c r="I94" s="21">
        <f>'Cena na poramnuvanje'!I94*'Sreden kurs'!$D$24</f>
        <v>0</v>
      </c>
      <c r="J94" s="21">
        <f>'Cena na poramnuvanje'!J94*'Sreden kurs'!$D$24</f>
        <v>0</v>
      </c>
      <c r="K94" s="21">
        <f>'Cena na poramnuvanje'!K94*'Sreden kurs'!$D$24</f>
        <v>0</v>
      </c>
      <c r="L94" s="21">
        <f>'Cena na poramnuvanje'!L94*'Sreden kurs'!$D$24</f>
        <v>8284.5120239999997</v>
      </c>
      <c r="M94" s="21">
        <f>'Cena na poramnuvanje'!M94*'Sreden kurs'!$D$24</f>
        <v>7745.90769</v>
      </c>
      <c r="N94" s="21">
        <f>'Cena na poramnuvanje'!N94*'Sreden kurs'!$D$24</f>
        <v>0</v>
      </c>
      <c r="O94" s="21">
        <f>'Cena na poramnuvanje'!O94*'Sreden kurs'!$D$24</f>
        <v>0</v>
      </c>
      <c r="P94" s="21">
        <f>'Cena na poramnuvanje'!P94*'Sreden kurs'!$D$24</f>
        <v>0</v>
      </c>
      <c r="Q94" s="21">
        <f>'Cena na poramnuvanje'!Q94*'Sreden kurs'!$D$24</f>
        <v>0</v>
      </c>
      <c r="R94" s="21">
        <f>'Cena na poramnuvanje'!R94*'Sreden kurs'!$D$24</f>
        <v>0</v>
      </c>
      <c r="S94" s="21">
        <f>'Cena na poramnuvanje'!S94*'Sreden kurs'!$D$24</f>
        <v>0</v>
      </c>
      <c r="T94" s="21">
        <f>'Cena na poramnuvanje'!T94*'Sreden kurs'!$D$24</f>
        <v>0</v>
      </c>
      <c r="U94" s="21">
        <f>'Cena na poramnuvanje'!U94*'Sreden kurs'!$D$24</f>
        <v>0</v>
      </c>
      <c r="V94" s="21">
        <f>'Cena na poramnuvanje'!V94*'Sreden kurs'!$D$24</f>
        <v>0</v>
      </c>
      <c r="W94" s="21">
        <f>'Cena na poramnuvanje'!W94*'Sreden kurs'!$D$24</f>
        <v>0</v>
      </c>
      <c r="X94" s="21">
        <f>'Cena na poramnuvanje'!X94*'Sreden kurs'!$D$24</f>
        <v>0</v>
      </c>
      <c r="Y94" s="21">
        <f>'Cena na poramnuvanje'!Y94*'Sreden kurs'!$D$24</f>
        <v>0</v>
      </c>
      <c r="Z94" s="21">
        <f>'Cena na poramnuvanje'!Z94*'Sreden kurs'!$D$24</f>
        <v>0</v>
      </c>
      <c r="AA94" s="22">
        <f>'Cena na poramnuvanje'!AA94*'Sreden kurs'!$D$24</f>
        <v>0</v>
      </c>
    </row>
    <row r="95" spans="2:27" ht="15.75" thickBot="1" x14ac:dyDescent="0.3">
      <c r="B95" s="55"/>
      <c r="C95" s="9" t="s">
        <v>29</v>
      </c>
      <c r="D95" s="23">
        <f>'Cena na poramnuvanje'!D95*'Sreden kurs'!$D$24</f>
        <v>0</v>
      </c>
      <c r="E95" s="23">
        <f>'Cena na poramnuvanje'!E95*'Sreden kurs'!$D$24</f>
        <v>0</v>
      </c>
      <c r="F95" s="23">
        <f>'Cena na poramnuvanje'!F95*'Sreden kurs'!$D$24</f>
        <v>8821.2654839999996</v>
      </c>
      <c r="G95" s="23">
        <f>'Cena na poramnuvanje'!G95*'Sreden kurs'!$D$24</f>
        <v>8307.9564279999995</v>
      </c>
      <c r="H95" s="23">
        <f>'Cena na poramnuvanje'!H95*'Sreden kurs'!$D$24</f>
        <v>8839.7742240000007</v>
      </c>
      <c r="I95" s="23">
        <f>'Cena na poramnuvanje'!I95*'Sreden kurs'!$D$24</f>
        <v>0</v>
      </c>
      <c r="J95" s="23">
        <f>'Cena na poramnuvanje'!J95*'Sreden kurs'!$D$24</f>
        <v>0</v>
      </c>
      <c r="K95" s="23">
        <f>'Cena na poramnuvanje'!K95*'Sreden kurs'!$D$24</f>
        <v>0</v>
      </c>
      <c r="L95" s="23">
        <f>'Cena na poramnuvanje'!L95*'Sreden kurs'!$D$24</f>
        <v>24852.919113999997</v>
      </c>
      <c r="M95" s="23">
        <f>'Cena na poramnuvanje'!M95*'Sreden kurs'!$D$24</f>
        <v>23237.723069999996</v>
      </c>
      <c r="N95" s="23">
        <f>'Cena na poramnuvanje'!N95*'Sreden kurs'!$D$24</f>
        <v>0</v>
      </c>
      <c r="O95" s="23">
        <f>'Cena na poramnuvanje'!O95*'Sreden kurs'!$D$24</f>
        <v>0</v>
      </c>
      <c r="P95" s="23">
        <f>'Cena na poramnuvanje'!P95*'Sreden kurs'!$D$24</f>
        <v>0</v>
      </c>
      <c r="Q95" s="23">
        <f>'Cena na poramnuvanje'!Q95*'Sreden kurs'!$D$24</f>
        <v>0</v>
      </c>
      <c r="R95" s="23">
        <f>'Cena na poramnuvanje'!R95*'Sreden kurs'!$D$24</f>
        <v>0</v>
      </c>
      <c r="S95" s="23">
        <f>'Cena na poramnuvanje'!S95*'Sreden kurs'!$D$24</f>
        <v>0</v>
      </c>
      <c r="T95" s="23">
        <f>'Cena na poramnuvanje'!T95*'Sreden kurs'!$D$24</f>
        <v>0</v>
      </c>
      <c r="U95" s="23">
        <f>'Cena na poramnuvanje'!U95*'Sreden kurs'!$D$24</f>
        <v>0</v>
      </c>
      <c r="V95" s="23">
        <f>'Cena na poramnuvanje'!V95*'Sreden kurs'!$D$24</f>
        <v>0</v>
      </c>
      <c r="W95" s="23">
        <f>'Cena na poramnuvanje'!W95*'Sreden kurs'!$D$24</f>
        <v>0</v>
      </c>
      <c r="X95" s="23">
        <f>'Cena na poramnuvanje'!X95*'Sreden kurs'!$D$24</f>
        <v>0</v>
      </c>
      <c r="Y95" s="23">
        <f>'Cena na poramnuvanje'!Y95*'Sreden kurs'!$D$24</f>
        <v>0</v>
      </c>
      <c r="Z95" s="23">
        <f>'Cena na poramnuvanje'!Z95*'Sreden kurs'!$D$24</f>
        <v>0</v>
      </c>
      <c r="AA95" s="24">
        <f>'Cena na poramnuvanje'!AA95*'Sreden kurs'!$D$24</f>
        <v>0</v>
      </c>
    </row>
    <row r="96" spans="2:27" ht="15.75" thickTop="1" x14ac:dyDescent="0.25">
      <c r="B96" s="53" t="str">
        <f>'Cena na poramnuvanje'!B96:B99</f>
        <v>24.11.2022</v>
      </c>
      <c r="C96" s="6" t="s">
        <v>26</v>
      </c>
      <c r="D96" s="21">
        <f>'Cena na poramnuvanje'!D96*'Sreden kurs'!$D$25</f>
        <v>0</v>
      </c>
      <c r="E96" s="21">
        <f>'Cena na poramnuvanje'!E96*'Sreden kurs'!$D$25</f>
        <v>15680.197872000001</v>
      </c>
      <c r="F96" s="21">
        <f>'Cena na poramnuvanje'!F96*'Sreden kurs'!$D$25</f>
        <v>0</v>
      </c>
      <c r="G96" s="21">
        <f>'Cena na poramnuvanje'!G96*'Sreden kurs'!$D$25</f>
        <v>0</v>
      </c>
      <c r="H96" s="21">
        <f>'Cena na poramnuvanje'!H96*'Sreden kurs'!$D$25</f>
        <v>0</v>
      </c>
      <c r="I96" s="21">
        <f>'Cena na poramnuvanje'!I96*'Sreden kurs'!$D$25</f>
        <v>0</v>
      </c>
      <c r="J96" s="21">
        <f>'Cena na poramnuvanje'!J96*'Sreden kurs'!$D$25</f>
        <v>29057.968199999999</v>
      </c>
      <c r="K96" s="21">
        <f>'Cena na poramnuvanje'!K96*'Sreden kurs'!$D$25</f>
        <v>0</v>
      </c>
      <c r="L96" s="21">
        <f>'Cena na poramnuvanje'!L96*'Sreden kurs'!$D$25</f>
        <v>0</v>
      </c>
      <c r="M96" s="21">
        <f>'Cena na poramnuvanje'!M96*'Sreden kurs'!$D$25</f>
        <v>0</v>
      </c>
      <c r="N96" s="21">
        <f>'Cena na poramnuvanje'!N96*'Sreden kurs'!$D$25</f>
        <v>0</v>
      </c>
      <c r="O96" s="21">
        <f>'Cena na poramnuvanje'!O96*'Sreden kurs'!$D$25</f>
        <v>0</v>
      </c>
      <c r="P96" s="21">
        <f>'Cena na poramnuvanje'!P96*'Sreden kurs'!$D$25</f>
        <v>0</v>
      </c>
      <c r="Q96" s="21">
        <f>'Cena na poramnuvanje'!Q96*'Sreden kurs'!$D$25</f>
        <v>0</v>
      </c>
      <c r="R96" s="21">
        <f>'Cena na poramnuvanje'!R96*'Sreden kurs'!$D$25</f>
        <v>0</v>
      </c>
      <c r="S96" s="21">
        <f>'Cena na poramnuvanje'!S96*'Sreden kurs'!$D$25</f>
        <v>0</v>
      </c>
      <c r="T96" s="21">
        <f>'Cena na poramnuvanje'!T96*'Sreden kurs'!$D$25</f>
        <v>0</v>
      </c>
      <c r="U96" s="21">
        <f>'Cena na poramnuvanje'!U96*'Sreden kurs'!$D$25</f>
        <v>0</v>
      </c>
      <c r="V96" s="21">
        <f>'Cena na poramnuvanje'!V96*'Sreden kurs'!$D$25</f>
        <v>0</v>
      </c>
      <c r="W96" s="21">
        <f>'Cena na poramnuvanje'!W96*'Sreden kurs'!$D$25</f>
        <v>0</v>
      </c>
      <c r="X96" s="21">
        <f>'Cena na poramnuvanje'!X96*'Sreden kurs'!$D$25</f>
        <v>0</v>
      </c>
      <c r="Y96" s="21">
        <f>'Cena na poramnuvanje'!Y96*'Sreden kurs'!$D$25</f>
        <v>0</v>
      </c>
      <c r="Z96" s="21">
        <f>'Cena na poramnuvanje'!Z96*'Sreden kurs'!$D$25</f>
        <v>20090.716229999995</v>
      </c>
      <c r="AA96" s="22">
        <f>'Cena na poramnuvanje'!AA96*'Sreden kurs'!$D$25</f>
        <v>18007.920038</v>
      </c>
    </row>
    <row r="97" spans="2:27" x14ac:dyDescent="0.25">
      <c r="B97" s="54"/>
      <c r="C97" s="6" t="s">
        <v>27</v>
      </c>
      <c r="D97" s="21">
        <f>'Cena na poramnuvanje'!D97*'Sreden kurs'!$D$25</f>
        <v>3039.4675866666666</v>
      </c>
      <c r="E97" s="21">
        <f>'Cena na poramnuvanje'!E97*'Sreden kurs'!$D$25</f>
        <v>0</v>
      </c>
      <c r="F97" s="21">
        <f>'Cena na poramnuvanje'!F97*'Sreden kurs'!$D$25</f>
        <v>0</v>
      </c>
      <c r="G97" s="21">
        <f>'Cena na poramnuvanje'!G97*'Sreden kurs'!$D$25</f>
        <v>0</v>
      </c>
      <c r="H97" s="21">
        <f>'Cena na poramnuvanje'!H97*'Sreden kurs'!$D$25</f>
        <v>0</v>
      </c>
      <c r="I97" s="21">
        <f>'Cena na poramnuvanje'!I97*'Sreden kurs'!$D$25</f>
        <v>0</v>
      </c>
      <c r="J97" s="21">
        <f>'Cena na poramnuvanje'!J97*'Sreden kurs'!$D$25</f>
        <v>0</v>
      </c>
      <c r="K97" s="21">
        <f>'Cena na poramnuvanje'!K97*'Sreden kurs'!$D$25</f>
        <v>5971.3816180000003</v>
      </c>
      <c r="L97" s="21">
        <f>'Cena na poramnuvanje'!L97*'Sreden kurs'!$D$25</f>
        <v>11018.58412</v>
      </c>
      <c r="M97" s="21">
        <f>'Cena na poramnuvanje'!M97*'Sreden kurs'!$D$25</f>
        <v>9098.0436740000005</v>
      </c>
      <c r="N97" s="21">
        <f>'Cena na poramnuvanje'!N97*'Sreden kurs'!$D$25</f>
        <v>9100.5114419999991</v>
      </c>
      <c r="O97" s="21">
        <f>'Cena na poramnuvanje'!O97*'Sreden kurs'!$D$25</f>
        <v>8942.5742900000005</v>
      </c>
      <c r="P97" s="21">
        <f>'Cena na poramnuvanje'!P97*'Sreden kurs'!$D$25</f>
        <v>8624.8491600000016</v>
      </c>
      <c r="Q97" s="21">
        <f>'Cena na poramnuvanje'!Q97*'Sreden kurs'!$D$25</f>
        <v>8636.5710579999995</v>
      </c>
      <c r="R97" s="21">
        <f>'Cena na poramnuvanje'!R97*'Sreden kurs'!$D$25</f>
        <v>9014.1395620000003</v>
      </c>
      <c r="S97" s="21">
        <f>'Cena na poramnuvanje'!S97*'Sreden kurs'!$D$25</f>
        <v>9857.4992760000005</v>
      </c>
      <c r="T97" s="21">
        <f>'Cena na poramnuvanje'!T97*'Sreden kurs'!$D$25</f>
        <v>11240.68324</v>
      </c>
      <c r="U97" s="21">
        <f>'Cena na poramnuvanje'!U97*'Sreden kurs'!$D$25</f>
        <v>11196.263416</v>
      </c>
      <c r="V97" s="21">
        <f>'Cena na poramnuvanje'!V97*'Sreden kurs'!$D$25</f>
        <v>11089.532449999999</v>
      </c>
      <c r="W97" s="21">
        <f>'Cena na poramnuvanje'!W97*'Sreden kurs'!$D$25</f>
        <v>9197.371336000002</v>
      </c>
      <c r="X97" s="21">
        <f>'Cena na poramnuvanje'!X97*'Sreden kurs'!$D$25</f>
        <v>8068.3674760000004</v>
      </c>
      <c r="Y97" s="21">
        <f>'Cena na poramnuvanje'!Y97*'Sreden kurs'!$D$25</f>
        <v>7092.9821739999988</v>
      </c>
      <c r="Z97" s="21">
        <f>'Cena na poramnuvanje'!Z97*'Sreden kurs'!$D$25</f>
        <v>0</v>
      </c>
      <c r="AA97" s="22">
        <f>'Cena na poramnuvanje'!AA97*'Sreden kurs'!$D$25</f>
        <v>0</v>
      </c>
    </row>
    <row r="98" spans="2:27" x14ac:dyDescent="0.25">
      <c r="B98" s="54"/>
      <c r="C98" s="6" t="s">
        <v>28</v>
      </c>
      <c r="D98" s="21">
        <f>'Cena na poramnuvanje'!D98*'Sreden kurs'!$D$25</f>
        <v>0</v>
      </c>
      <c r="E98" s="21">
        <f>'Cena na poramnuvanje'!E98*'Sreden kurs'!$D$25</f>
        <v>0</v>
      </c>
      <c r="F98" s="21">
        <f>'Cena na poramnuvanje'!F98*'Sreden kurs'!$D$25</f>
        <v>5026.8434160000006</v>
      </c>
      <c r="G98" s="21">
        <f>'Cena na poramnuvanje'!G98*'Sreden kurs'!$D$25</f>
        <v>4787.4699199999995</v>
      </c>
      <c r="H98" s="21">
        <f>'Cena na poramnuvanje'!H98*'Sreden kurs'!$D$25</f>
        <v>5389.6053120000006</v>
      </c>
      <c r="I98" s="21">
        <f>'Cena na poramnuvanje'!I98*'Sreden kurs'!$D$25</f>
        <v>6385.3497000000007</v>
      </c>
      <c r="J98" s="21">
        <f>'Cena na poramnuvanje'!J98*'Sreden kurs'!$D$25</f>
        <v>0</v>
      </c>
      <c r="K98" s="21">
        <f>'Cena na poramnuvanje'!K98*'Sreden kurs'!$D$25</f>
        <v>0</v>
      </c>
      <c r="L98" s="21">
        <f>'Cena na poramnuvanje'!L98*'Sreden kurs'!$D$25</f>
        <v>0</v>
      </c>
      <c r="M98" s="21">
        <f>'Cena na poramnuvanje'!M98*'Sreden kurs'!$D$25</f>
        <v>0</v>
      </c>
      <c r="N98" s="21">
        <f>'Cena na poramnuvanje'!N98*'Sreden kurs'!$D$25</f>
        <v>0</v>
      </c>
      <c r="O98" s="21">
        <f>'Cena na poramnuvanje'!O98*'Sreden kurs'!$D$25</f>
        <v>0</v>
      </c>
      <c r="P98" s="21">
        <f>'Cena na poramnuvanje'!P98*'Sreden kurs'!$D$25</f>
        <v>0</v>
      </c>
      <c r="Q98" s="21">
        <f>'Cena na poramnuvanje'!Q98*'Sreden kurs'!$D$25</f>
        <v>0</v>
      </c>
      <c r="R98" s="21">
        <f>'Cena na poramnuvanje'!R98*'Sreden kurs'!$D$25</f>
        <v>0</v>
      </c>
      <c r="S98" s="21">
        <f>'Cena na poramnuvanje'!S98*'Sreden kurs'!$D$25</f>
        <v>0</v>
      </c>
      <c r="T98" s="21">
        <f>'Cena na poramnuvanje'!T98*'Sreden kurs'!$D$25</f>
        <v>0</v>
      </c>
      <c r="U98" s="21">
        <f>'Cena na poramnuvanje'!U98*'Sreden kurs'!$D$25</f>
        <v>0</v>
      </c>
      <c r="V98" s="21">
        <f>'Cena na poramnuvanje'!V98*'Sreden kurs'!$D$25</f>
        <v>0</v>
      </c>
      <c r="W98" s="21">
        <f>'Cena na poramnuvanje'!W98*'Sreden kurs'!$D$25</f>
        <v>0</v>
      </c>
      <c r="X98" s="21">
        <f>'Cena na poramnuvanje'!X98*'Sreden kurs'!$D$25</f>
        <v>0</v>
      </c>
      <c r="Y98" s="21">
        <f>'Cena na poramnuvanje'!Y98*'Sreden kurs'!$D$25</f>
        <v>0</v>
      </c>
      <c r="Z98" s="21">
        <f>'Cena na poramnuvanje'!Z98*'Sreden kurs'!$D$25</f>
        <v>0</v>
      </c>
      <c r="AA98" s="22">
        <f>'Cena na poramnuvanje'!AA98*'Sreden kurs'!$D$25</f>
        <v>0</v>
      </c>
    </row>
    <row r="99" spans="2:27" ht="15.75" thickBot="1" x14ac:dyDescent="0.3">
      <c r="B99" s="55"/>
      <c r="C99" s="9" t="s">
        <v>29</v>
      </c>
      <c r="D99" s="23">
        <f>'Cena na poramnuvanje'!D99*'Sreden kurs'!$D$25</f>
        <v>0</v>
      </c>
      <c r="E99" s="23">
        <f>'Cena na poramnuvanje'!E99*'Sreden kurs'!$D$25</f>
        <v>0</v>
      </c>
      <c r="F99" s="23">
        <f>'Cena na poramnuvanje'!F99*'Sreden kurs'!$D$25</f>
        <v>15079.913306</v>
      </c>
      <c r="G99" s="23">
        <f>'Cena na poramnuvanje'!G99*'Sreden kurs'!$D$25</f>
        <v>14361.792818</v>
      </c>
      <c r="H99" s="23">
        <f>'Cena na poramnuvanje'!H99*'Sreden kurs'!$D$25</f>
        <v>16168.815935999999</v>
      </c>
      <c r="I99" s="23">
        <f>'Cena na poramnuvanje'!I99*'Sreden kurs'!$D$25</f>
        <v>19155.432158</v>
      </c>
      <c r="J99" s="23">
        <f>'Cena na poramnuvanje'!J99*'Sreden kurs'!$D$25</f>
        <v>0</v>
      </c>
      <c r="K99" s="23">
        <f>'Cena na poramnuvanje'!K99*'Sreden kurs'!$D$25</f>
        <v>0</v>
      </c>
      <c r="L99" s="23">
        <f>'Cena na poramnuvanje'!L99*'Sreden kurs'!$D$25</f>
        <v>0</v>
      </c>
      <c r="M99" s="23">
        <f>'Cena na poramnuvanje'!M99*'Sreden kurs'!$D$25</f>
        <v>0</v>
      </c>
      <c r="N99" s="23">
        <f>'Cena na poramnuvanje'!N99*'Sreden kurs'!$D$25</f>
        <v>0</v>
      </c>
      <c r="O99" s="23">
        <f>'Cena na poramnuvanje'!O99*'Sreden kurs'!$D$25</f>
        <v>0</v>
      </c>
      <c r="P99" s="23">
        <f>'Cena na poramnuvanje'!P99*'Sreden kurs'!$D$25</f>
        <v>0</v>
      </c>
      <c r="Q99" s="23">
        <f>'Cena na poramnuvanje'!Q99*'Sreden kurs'!$D$25</f>
        <v>0</v>
      </c>
      <c r="R99" s="23">
        <f>'Cena na poramnuvanje'!R99*'Sreden kurs'!$D$25</f>
        <v>0</v>
      </c>
      <c r="S99" s="23">
        <f>'Cena na poramnuvanje'!S99*'Sreden kurs'!$D$25</f>
        <v>0</v>
      </c>
      <c r="T99" s="23">
        <f>'Cena na poramnuvanje'!T99*'Sreden kurs'!$D$25</f>
        <v>0</v>
      </c>
      <c r="U99" s="23">
        <f>'Cena na poramnuvanje'!U99*'Sreden kurs'!$D$25</f>
        <v>0</v>
      </c>
      <c r="V99" s="23">
        <f>'Cena na poramnuvanje'!V99*'Sreden kurs'!$D$25</f>
        <v>0</v>
      </c>
      <c r="W99" s="23">
        <f>'Cena na poramnuvanje'!W99*'Sreden kurs'!$D$25</f>
        <v>0</v>
      </c>
      <c r="X99" s="23">
        <f>'Cena na poramnuvanje'!X99*'Sreden kurs'!$D$25</f>
        <v>0</v>
      </c>
      <c r="Y99" s="23">
        <f>'Cena na poramnuvanje'!Y99*'Sreden kurs'!$D$25</f>
        <v>0</v>
      </c>
      <c r="Z99" s="23">
        <f>'Cena na poramnuvanje'!Z99*'Sreden kurs'!$D$25</f>
        <v>0</v>
      </c>
      <c r="AA99" s="24">
        <f>'Cena na poramnuvanje'!AA99*'Sreden kurs'!$D$25</f>
        <v>0</v>
      </c>
    </row>
    <row r="100" spans="2:27" ht="15.75" thickTop="1" x14ac:dyDescent="0.25">
      <c r="B100" s="53" t="str">
        <f>'Cena na poramnuvanje'!B100:B103</f>
        <v>25.11.2022</v>
      </c>
      <c r="C100" s="6" t="s">
        <v>26</v>
      </c>
      <c r="D100" s="21">
        <f>'Cena na poramnuvanje'!D100*'Sreden kurs'!$D$26</f>
        <v>16243.134792150267</v>
      </c>
      <c r="E100" s="21">
        <f>'Cena na poramnuvanje'!E100*'Sreden kurs'!$D$26</f>
        <v>16212.986724</v>
      </c>
      <c r="F100" s="21">
        <f>'Cena na poramnuvanje'!F100*'Sreden kurs'!$D$26</f>
        <v>0</v>
      </c>
      <c r="G100" s="21">
        <f>'Cena na poramnuvanje'!G100*'Sreden kurs'!$D$26</f>
        <v>0</v>
      </c>
      <c r="H100" s="21">
        <f>'Cena na poramnuvanje'!H100*'Sreden kurs'!$D$26</f>
        <v>0</v>
      </c>
      <c r="I100" s="21">
        <f>'Cena na poramnuvanje'!I100*'Sreden kurs'!$D$26</f>
        <v>0</v>
      </c>
      <c r="J100" s="21">
        <f>'Cena na poramnuvanje'!J100*'Sreden kurs'!$D$26</f>
        <v>26274.305172</v>
      </c>
      <c r="K100" s="21">
        <f>'Cena na poramnuvanje'!K100*'Sreden kurs'!$D$26</f>
        <v>0</v>
      </c>
      <c r="L100" s="21">
        <f>'Cena na poramnuvanje'!L100*'Sreden kurs'!$D$26</f>
        <v>0</v>
      </c>
      <c r="M100" s="21">
        <f>'Cena na poramnuvanje'!M100*'Sreden kurs'!$D$26</f>
        <v>0</v>
      </c>
      <c r="N100" s="21">
        <f>'Cena na poramnuvanje'!N100*'Sreden kurs'!$D$26</f>
        <v>0</v>
      </c>
      <c r="O100" s="21">
        <f>'Cena na poramnuvanje'!O100*'Sreden kurs'!$D$26</f>
        <v>0</v>
      </c>
      <c r="P100" s="21">
        <f>'Cena na poramnuvanje'!P100*'Sreden kurs'!$D$26</f>
        <v>0</v>
      </c>
      <c r="Q100" s="21">
        <f>'Cena na poramnuvanje'!Q100*'Sreden kurs'!$D$26</f>
        <v>0</v>
      </c>
      <c r="R100" s="21">
        <f>'Cena na poramnuvanje'!R100*'Sreden kurs'!$D$26</f>
        <v>0</v>
      </c>
      <c r="S100" s="21">
        <f>'Cena na poramnuvanje'!S100*'Sreden kurs'!$D$26</f>
        <v>0</v>
      </c>
      <c r="T100" s="21">
        <f>'Cena na poramnuvanje'!T100*'Sreden kurs'!$D$26</f>
        <v>0</v>
      </c>
      <c r="U100" s="21">
        <f>'Cena na poramnuvanje'!U100*'Sreden kurs'!$D$26</f>
        <v>0</v>
      </c>
      <c r="V100" s="21">
        <f>'Cena na poramnuvanje'!V100*'Sreden kurs'!$D$26</f>
        <v>0</v>
      </c>
      <c r="W100" s="21">
        <f>'Cena na poramnuvanje'!W100*'Sreden kurs'!$D$26</f>
        <v>0</v>
      </c>
      <c r="X100" s="21">
        <f>'Cena na poramnuvanje'!X100*'Sreden kurs'!$D$26</f>
        <v>0</v>
      </c>
      <c r="Y100" s="21">
        <f>'Cena na poramnuvanje'!Y100*'Sreden kurs'!$D$26</f>
        <v>0</v>
      </c>
      <c r="Z100" s="21">
        <f>'Cena na poramnuvanje'!Z100*'Sreden kurs'!$D$26</f>
        <v>24979.314527999995</v>
      </c>
      <c r="AA100" s="22">
        <f>'Cena na poramnuvanje'!AA100*'Sreden kurs'!$D$26</f>
        <v>20917.893179999999</v>
      </c>
    </row>
    <row r="101" spans="2:27" x14ac:dyDescent="0.25">
      <c r="B101" s="54"/>
      <c r="C101" s="6" t="s">
        <v>27</v>
      </c>
      <c r="D101" s="21">
        <f>'Cena na poramnuvanje'!D101*'Sreden kurs'!$D$26</f>
        <v>0</v>
      </c>
      <c r="E101" s="21">
        <f>'Cena na poramnuvanje'!E101*'Sreden kurs'!$D$26</f>
        <v>0</v>
      </c>
      <c r="F101" s="21">
        <f>'Cena na poramnuvanje'!F101*'Sreden kurs'!$D$26</f>
        <v>5030.659224</v>
      </c>
      <c r="G101" s="21">
        <f>'Cena na poramnuvanje'!G101*'Sreden kurs'!$D$26</f>
        <v>0</v>
      </c>
      <c r="H101" s="21">
        <f>'Cena na poramnuvanje'!H101*'Sreden kurs'!$D$26</f>
        <v>0</v>
      </c>
      <c r="I101" s="21">
        <f>'Cena na poramnuvanje'!I101*'Sreden kurs'!$D$26</f>
        <v>0</v>
      </c>
      <c r="J101" s="21">
        <f>'Cena na poramnuvanje'!J101*'Sreden kurs'!$D$26</f>
        <v>0</v>
      </c>
      <c r="K101" s="21">
        <f>'Cena na poramnuvanje'!K101*'Sreden kurs'!$D$26</f>
        <v>0</v>
      </c>
      <c r="L101" s="21">
        <f>'Cena na poramnuvanje'!L101*'Sreden kurs'!$D$26</f>
        <v>0</v>
      </c>
      <c r="M101" s="21">
        <f>'Cena na poramnuvanje'!M101*'Sreden kurs'!$D$26</f>
        <v>9430.1724599999998</v>
      </c>
      <c r="N101" s="21">
        <f>'Cena na poramnuvanje'!N101*'Sreden kurs'!$D$26</f>
        <v>9176.6035439999996</v>
      </c>
      <c r="O101" s="21">
        <f>'Cena na poramnuvanje'!O101*'Sreden kurs'!$D$26</f>
        <v>9382.0498919999991</v>
      </c>
      <c r="P101" s="21">
        <f>'Cena na poramnuvanje'!P101*'Sreden kurs'!$D$26</f>
        <v>6472.5715157162476</v>
      </c>
      <c r="Q101" s="21">
        <f>'Cena na poramnuvanje'!Q101*'Sreden kurs'!$D$26</f>
        <v>6107.4661049421265</v>
      </c>
      <c r="R101" s="21">
        <f>'Cena na poramnuvanje'!R101*'Sreden kurs'!$D$26</f>
        <v>6360.7533815047254</v>
      </c>
      <c r="S101" s="21">
        <f>'Cena na poramnuvanje'!S101*'Sreden kurs'!$D$26</f>
        <v>7407.0208152820505</v>
      </c>
      <c r="T101" s="21">
        <f>'Cena na poramnuvanje'!T101*'Sreden kurs'!$D$26</f>
        <v>6269.6361605735292</v>
      </c>
      <c r="U101" s="21">
        <f>'Cena na poramnuvanje'!U101*'Sreden kurs'!$D$26</f>
        <v>7276.3911611764697</v>
      </c>
      <c r="V101" s="21">
        <f>'Cena na poramnuvanje'!V101*'Sreden kurs'!$D$26</f>
        <v>6688.6539882995812</v>
      </c>
      <c r="W101" s="21">
        <f>'Cena na poramnuvanje'!W101*'Sreden kurs'!$D$26</f>
        <v>10010.728056000002</v>
      </c>
      <c r="X101" s="21">
        <f>'Cena na poramnuvanje'!X101*'Sreden kurs'!$D$26</f>
        <v>8910.0785520000009</v>
      </c>
      <c r="Y101" s="21">
        <f>'Cena na poramnuvanje'!Y101*'Sreden kurs'!$D$26</f>
        <v>8215.3860960000002</v>
      </c>
      <c r="Z101" s="21">
        <f>'Cena na poramnuvanje'!Z101*'Sreden kurs'!$D$26</f>
        <v>0</v>
      </c>
      <c r="AA101" s="22">
        <f>'Cena na poramnuvanje'!AA101*'Sreden kurs'!$D$26</f>
        <v>0</v>
      </c>
    </row>
    <row r="102" spans="2:27" x14ac:dyDescent="0.25">
      <c r="B102" s="54"/>
      <c r="C102" s="6" t="s">
        <v>28</v>
      </c>
      <c r="D102" s="21">
        <f>'Cena na poramnuvanje'!D102*'Sreden kurs'!$D$26</f>
        <v>0</v>
      </c>
      <c r="E102" s="21">
        <f>'Cena na poramnuvanje'!E102*'Sreden kurs'!$D$26</f>
        <v>0</v>
      </c>
      <c r="F102" s="21">
        <f>'Cena na poramnuvanje'!F102*'Sreden kurs'!$D$26</f>
        <v>0</v>
      </c>
      <c r="G102" s="21">
        <f>'Cena na poramnuvanje'!G102*'Sreden kurs'!$D$26</f>
        <v>4683.3129959999997</v>
      </c>
      <c r="H102" s="21">
        <f>'Cena na poramnuvanje'!H102*'Sreden kurs'!$D$26</f>
        <v>5378.0054520000003</v>
      </c>
      <c r="I102" s="21">
        <f>'Cena na poramnuvanje'!I102*'Sreden kurs'!$D$26</f>
        <v>6881.5272240000004</v>
      </c>
      <c r="J102" s="21">
        <f>'Cena na poramnuvanje'!J102*'Sreden kurs'!$D$26</f>
        <v>0</v>
      </c>
      <c r="K102" s="21">
        <f>'Cena na poramnuvanje'!K102*'Sreden kurs'!$D$26</f>
        <v>9464.7219960000002</v>
      </c>
      <c r="L102" s="21">
        <f>'Cena na poramnuvanje'!L102*'Sreden kurs'!$D$26</f>
        <v>9870.0620879999988</v>
      </c>
      <c r="M102" s="21">
        <f>'Cena na poramnuvanje'!M102*'Sreden kurs'!$D$26</f>
        <v>0</v>
      </c>
      <c r="N102" s="21">
        <f>'Cena na poramnuvanje'!N102*'Sreden kurs'!$D$26</f>
        <v>0</v>
      </c>
      <c r="O102" s="21">
        <f>'Cena na poramnuvanje'!O102*'Sreden kurs'!$D$26</f>
        <v>0</v>
      </c>
      <c r="P102" s="21">
        <f>'Cena na poramnuvanje'!P102*'Sreden kurs'!$D$26</f>
        <v>0</v>
      </c>
      <c r="Q102" s="21">
        <f>'Cena na poramnuvanje'!Q102*'Sreden kurs'!$D$26</f>
        <v>0</v>
      </c>
      <c r="R102" s="21">
        <f>'Cena na poramnuvanje'!R102*'Sreden kurs'!$D$26</f>
        <v>0</v>
      </c>
      <c r="S102" s="21">
        <f>'Cena na poramnuvanje'!S102*'Sreden kurs'!$D$26</f>
        <v>0</v>
      </c>
      <c r="T102" s="21">
        <f>'Cena na poramnuvanje'!T102*'Sreden kurs'!$D$26</f>
        <v>0</v>
      </c>
      <c r="U102" s="21">
        <f>'Cena na poramnuvanje'!U102*'Sreden kurs'!$D$26</f>
        <v>0</v>
      </c>
      <c r="V102" s="21">
        <f>'Cena na poramnuvanje'!V102*'Sreden kurs'!$D$26</f>
        <v>0</v>
      </c>
      <c r="W102" s="21">
        <f>'Cena na poramnuvanje'!W102*'Sreden kurs'!$D$26</f>
        <v>0</v>
      </c>
      <c r="X102" s="21">
        <f>'Cena na poramnuvanje'!X102*'Sreden kurs'!$D$26</f>
        <v>0</v>
      </c>
      <c r="Y102" s="21">
        <f>'Cena na poramnuvanje'!Y102*'Sreden kurs'!$D$26</f>
        <v>0</v>
      </c>
      <c r="Z102" s="21">
        <f>'Cena na poramnuvanje'!Z102*'Sreden kurs'!$D$26</f>
        <v>0</v>
      </c>
      <c r="AA102" s="22">
        <f>'Cena na poramnuvanje'!AA102*'Sreden kurs'!$D$26</f>
        <v>0</v>
      </c>
    </row>
    <row r="103" spans="2:27" ht="15.75" customHeight="1" thickBot="1" x14ac:dyDescent="0.3">
      <c r="B103" s="55"/>
      <c r="C103" s="9" t="s">
        <v>29</v>
      </c>
      <c r="D103" s="23">
        <f>'Cena na poramnuvanje'!D103*'Sreden kurs'!$D$26</f>
        <v>0</v>
      </c>
      <c r="E103" s="23">
        <f>'Cena na poramnuvanje'!E103*'Sreden kurs'!$D$26</f>
        <v>0</v>
      </c>
      <c r="F103" s="23">
        <f>'Cena na poramnuvanje'!F103*'Sreden kurs'!$D$26</f>
        <v>0</v>
      </c>
      <c r="G103" s="23">
        <f>'Cena na poramnuvanje'!G103*'Sreden kurs'!$D$26</f>
        <v>14049.938988</v>
      </c>
      <c r="H103" s="23">
        <f>'Cena na poramnuvanje'!H103*'Sreden kurs'!$D$26</f>
        <v>16134.016355999998</v>
      </c>
      <c r="I103" s="23">
        <f>'Cena na poramnuvanje'!I103*'Sreden kurs'!$D$26</f>
        <v>20643.964716000002</v>
      </c>
      <c r="J103" s="23">
        <f>'Cena na poramnuvanje'!J103*'Sreden kurs'!$D$26</f>
        <v>0</v>
      </c>
      <c r="K103" s="23">
        <f>'Cena na poramnuvanje'!K103*'Sreden kurs'!$D$26</f>
        <v>28393.549032000003</v>
      </c>
      <c r="L103" s="23">
        <f>'Cena na poramnuvanje'!L103*'Sreden kurs'!$D$26</f>
        <v>29609.569307999998</v>
      </c>
      <c r="M103" s="23">
        <f>'Cena na poramnuvanje'!M103*'Sreden kurs'!$D$26</f>
        <v>0</v>
      </c>
      <c r="N103" s="23">
        <f>'Cena na poramnuvanje'!N103*'Sreden kurs'!$D$26</f>
        <v>0</v>
      </c>
      <c r="O103" s="23">
        <f>'Cena na poramnuvanje'!O103*'Sreden kurs'!$D$26</f>
        <v>0</v>
      </c>
      <c r="P103" s="23">
        <f>'Cena na poramnuvanje'!P103*'Sreden kurs'!$D$26</f>
        <v>0</v>
      </c>
      <c r="Q103" s="23">
        <f>'Cena na poramnuvanje'!Q103*'Sreden kurs'!$D$26</f>
        <v>0</v>
      </c>
      <c r="R103" s="23">
        <f>'Cena na poramnuvanje'!R103*'Sreden kurs'!$D$26</f>
        <v>0</v>
      </c>
      <c r="S103" s="23">
        <f>'Cena na poramnuvanje'!S103*'Sreden kurs'!$D$26</f>
        <v>0</v>
      </c>
      <c r="T103" s="23">
        <f>'Cena na poramnuvanje'!T103*'Sreden kurs'!$D$26</f>
        <v>0</v>
      </c>
      <c r="U103" s="23">
        <f>'Cena na poramnuvanje'!U103*'Sreden kurs'!$D$26</f>
        <v>0</v>
      </c>
      <c r="V103" s="23">
        <f>'Cena na poramnuvanje'!V103*'Sreden kurs'!$D$26</f>
        <v>0</v>
      </c>
      <c r="W103" s="23">
        <f>'Cena na poramnuvanje'!W103*'Sreden kurs'!$D$26</f>
        <v>0</v>
      </c>
      <c r="X103" s="23">
        <f>'Cena na poramnuvanje'!X103*'Sreden kurs'!$D$26</f>
        <v>0</v>
      </c>
      <c r="Y103" s="23">
        <f>'Cena na poramnuvanje'!Y103*'Sreden kurs'!$D$26</f>
        <v>0</v>
      </c>
      <c r="Z103" s="23">
        <f>'Cena na poramnuvanje'!Z103*'Sreden kurs'!$D$26</f>
        <v>0</v>
      </c>
      <c r="AA103" s="24">
        <f>'Cena na poramnuvanje'!AA103*'Sreden kurs'!$D$26</f>
        <v>0</v>
      </c>
    </row>
    <row r="104" spans="2:27" ht="15.75" thickTop="1" x14ac:dyDescent="0.25">
      <c r="B104" s="53" t="str">
        <f>'Cena na poramnuvanje'!B104:B107</f>
        <v>26.11.2022</v>
      </c>
      <c r="C104" s="6" t="s">
        <v>26</v>
      </c>
      <c r="D104" s="21">
        <f>'Cena na poramnuvanje'!D104*'Sreden kurs'!$D$27</f>
        <v>18164.340484793818</v>
      </c>
      <c r="E104" s="21">
        <f>'Cena na poramnuvanje'!E104*'Sreden kurs'!$D$27</f>
        <v>19498.704750000001</v>
      </c>
      <c r="F104" s="21">
        <f>'Cena na poramnuvanje'!F104*'Sreden kurs'!$D$27</f>
        <v>16147.432350000001</v>
      </c>
      <c r="G104" s="21">
        <f>'Cena na poramnuvanje'!G104*'Sreden kurs'!$D$27</f>
        <v>0</v>
      </c>
      <c r="H104" s="21">
        <f>'Cena na poramnuvanje'!H104*'Sreden kurs'!$D$27</f>
        <v>0</v>
      </c>
      <c r="I104" s="21">
        <f>'Cena na poramnuvanje'!I104*'Sreden kurs'!$D$27</f>
        <v>16994.387185714288</v>
      </c>
      <c r="J104" s="21">
        <f>'Cena na poramnuvanje'!J104*'Sreden kurs'!$D$27</f>
        <v>17235.892100000001</v>
      </c>
      <c r="K104" s="21">
        <f>'Cena na poramnuvanje'!K104*'Sreden kurs'!$D$27</f>
        <v>0</v>
      </c>
      <c r="L104" s="21">
        <f>'Cena na poramnuvanje'!L104*'Sreden kurs'!$D$27</f>
        <v>21249.300375000003</v>
      </c>
      <c r="M104" s="21">
        <f>'Cena na poramnuvanje'!M104*'Sreden kurs'!$D$27</f>
        <v>25645.157849332143</v>
      </c>
      <c r="N104" s="21">
        <f>'Cena na poramnuvanje'!N104*'Sreden kurs'!$D$27</f>
        <v>0</v>
      </c>
      <c r="O104" s="21">
        <f>'Cena na poramnuvanje'!O104*'Sreden kurs'!$D$27</f>
        <v>0</v>
      </c>
      <c r="P104" s="21">
        <f>'Cena na poramnuvanje'!P104*'Sreden kurs'!$D$27</f>
        <v>0</v>
      </c>
      <c r="Q104" s="21">
        <f>'Cena na poramnuvanje'!Q104*'Sreden kurs'!$D$27</f>
        <v>0</v>
      </c>
      <c r="R104" s="21">
        <f>'Cena na poramnuvanje'!R104*'Sreden kurs'!$D$27</f>
        <v>0</v>
      </c>
      <c r="S104" s="21">
        <f>'Cena na poramnuvanje'!S104*'Sreden kurs'!$D$27</f>
        <v>0</v>
      </c>
      <c r="T104" s="21">
        <f>'Cena na poramnuvanje'!T104*'Sreden kurs'!$D$27</f>
        <v>26670.748500000002</v>
      </c>
      <c r="U104" s="21">
        <f>'Cena na poramnuvanje'!U104*'Sreden kurs'!$D$27</f>
        <v>29236.026600000005</v>
      </c>
      <c r="V104" s="21">
        <f>'Cena na poramnuvanje'!V104*'Sreden kurs'!$D$27</f>
        <v>28327.259249999999</v>
      </c>
      <c r="W104" s="21">
        <f>'Cena na poramnuvanje'!W104*'Sreden kurs'!$D$27</f>
        <v>24993.878400000001</v>
      </c>
      <c r="X104" s="21">
        <f>'Cena na poramnuvanje'!X104*'Sreden kurs'!$D$27</f>
        <v>21490.219349999999</v>
      </c>
      <c r="Y104" s="21">
        <f>'Cena na poramnuvanje'!Y104*'Sreden kurs'!$D$27</f>
        <v>0</v>
      </c>
      <c r="Z104" s="21">
        <f>'Cena na poramnuvanje'!Z104*'Sreden kurs'!$D$27</f>
        <v>17229.962790697675</v>
      </c>
      <c r="AA104" s="22">
        <f>'Cena na poramnuvanje'!AA104*'Sreden kurs'!$D$27</f>
        <v>15023.122391243111</v>
      </c>
    </row>
    <row r="105" spans="2:27" x14ac:dyDescent="0.25">
      <c r="B105" s="54"/>
      <c r="C105" s="6" t="s">
        <v>27</v>
      </c>
      <c r="D105" s="21">
        <f>'Cena na poramnuvanje'!D105*'Sreden kurs'!$D$27</f>
        <v>0</v>
      </c>
      <c r="E105" s="21">
        <f>'Cena na poramnuvanje'!E105*'Sreden kurs'!$D$27</f>
        <v>0</v>
      </c>
      <c r="F105" s="21">
        <f>'Cena na poramnuvanje'!F105*'Sreden kurs'!$D$27</f>
        <v>0</v>
      </c>
      <c r="G105" s="21">
        <f>'Cena na poramnuvanje'!G105*'Sreden kurs'!$D$27</f>
        <v>0</v>
      </c>
      <c r="H105" s="21">
        <f>'Cena na poramnuvanje'!H105*'Sreden kurs'!$D$27</f>
        <v>0</v>
      </c>
      <c r="I105" s="21">
        <f>'Cena na poramnuvanje'!I105*'Sreden kurs'!$D$27</f>
        <v>0</v>
      </c>
      <c r="J105" s="21">
        <f>'Cena na poramnuvanje'!J105*'Sreden kurs'!$D$27</f>
        <v>0</v>
      </c>
      <c r="K105" s="21">
        <f>'Cena na poramnuvanje'!K105*'Sreden kurs'!$D$27</f>
        <v>4233.5109000000002</v>
      </c>
      <c r="L105" s="21">
        <f>'Cena na poramnuvanje'!L105*'Sreden kurs'!$D$27</f>
        <v>0</v>
      </c>
      <c r="M105" s="21">
        <f>'Cena na poramnuvanje'!M105*'Sreden kurs'!$D$27</f>
        <v>0</v>
      </c>
      <c r="N105" s="21">
        <f>'Cena na poramnuvanje'!N105*'Sreden kurs'!$D$27</f>
        <v>6411.7830994760479</v>
      </c>
      <c r="O105" s="21">
        <f>'Cena na poramnuvanje'!O105*'Sreden kurs'!$D$27</f>
        <v>5518.5914968085108</v>
      </c>
      <c r="P105" s="21">
        <f>'Cena na poramnuvanje'!P105*'Sreden kurs'!$D$27</f>
        <v>5018.8024981217131</v>
      </c>
      <c r="Q105" s="21">
        <f>'Cena na poramnuvanje'!Q105*'Sreden kurs'!$D$27</f>
        <v>4739.3856838705478</v>
      </c>
      <c r="R105" s="21">
        <f>'Cena na poramnuvanje'!R105*'Sreden kurs'!$D$27</f>
        <v>4780.1286</v>
      </c>
      <c r="S105" s="21">
        <f>'Cena na poramnuvanje'!S105*'Sreden kurs'!$D$27</f>
        <v>4899.1999500000002</v>
      </c>
      <c r="T105" s="21">
        <f>'Cena na poramnuvanje'!T105*'Sreden kurs'!$D$27</f>
        <v>0</v>
      </c>
      <c r="U105" s="21">
        <f>'Cena na poramnuvanje'!U105*'Sreden kurs'!$D$27</f>
        <v>0</v>
      </c>
      <c r="V105" s="21">
        <f>'Cena na poramnuvanje'!V105*'Sreden kurs'!$D$27</f>
        <v>0</v>
      </c>
      <c r="W105" s="21">
        <f>'Cena na poramnuvanje'!W105*'Sreden kurs'!$D$27</f>
        <v>0</v>
      </c>
      <c r="X105" s="21">
        <f>'Cena na poramnuvanje'!X105*'Sreden kurs'!$D$27</f>
        <v>0</v>
      </c>
      <c r="Y105" s="21">
        <f>'Cena na poramnuvanje'!Y105*'Sreden kurs'!$D$27</f>
        <v>6582.2395500000002</v>
      </c>
      <c r="Z105" s="21">
        <f>'Cena na poramnuvanje'!Z105*'Sreden kurs'!$D$27</f>
        <v>0</v>
      </c>
      <c r="AA105" s="22">
        <f>'Cena na poramnuvanje'!AA105*'Sreden kurs'!$D$27</f>
        <v>0</v>
      </c>
    </row>
    <row r="106" spans="2:27" x14ac:dyDescent="0.25">
      <c r="B106" s="54"/>
      <c r="C106" s="6" t="s">
        <v>28</v>
      </c>
      <c r="D106" s="21">
        <f>'Cena na poramnuvanje'!D106*'Sreden kurs'!$D$27</f>
        <v>0</v>
      </c>
      <c r="E106" s="21">
        <f>'Cena na poramnuvanje'!E106*'Sreden kurs'!$D$27</f>
        <v>0</v>
      </c>
      <c r="F106" s="21">
        <f>'Cena na poramnuvanje'!F106*'Sreden kurs'!$D$27</f>
        <v>0</v>
      </c>
      <c r="G106" s="21">
        <f>'Cena na poramnuvanje'!G106*'Sreden kurs'!$D$27</f>
        <v>6169.5</v>
      </c>
      <c r="H106" s="21">
        <f>'Cena na poramnuvanje'!H106*'Sreden kurs'!$D$27</f>
        <v>6107.8050000000003</v>
      </c>
      <c r="I106" s="21">
        <f>'Cena na poramnuvanje'!I106*'Sreden kurs'!$D$27</f>
        <v>0</v>
      </c>
      <c r="J106" s="21">
        <f>'Cena na poramnuvanje'!J106*'Sreden kurs'!$D$27</f>
        <v>0</v>
      </c>
      <c r="K106" s="21">
        <f>'Cena na poramnuvanje'!K106*'Sreden kurs'!$D$27</f>
        <v>0</v>
      </c>
      <c r="L106" s="21">
        <f>'Cena na poramnuvanje'!L106*'Sreden kurs'!$D$27</f>
        <v>0</v>
      </c>
      <c r="M106" s="21">
        <f>'Cena na poramnuvanje'!M106*'Sreden kurs'!$D$27</f>
        <v>0</v>
      </c>
      <c r="N106" s="21">
        <f>'Cena na poramnuvanje'!N106*'Sreden kurs'!$D$27</f>
        <v>0</v>
      </c>
      <c r="O106" s="21">
        <f>'Cena na poramnuvanje'!O106*'Sreden kurs'!$D$27</f>
        <v>0</v>
      </c>
      <c r="P106" s="21">
        <f>'Cena na poramnuvanje'!P106*'Sreden kurs'!$D$27</f>
        <v>0</v>
      </c>
      <c r="Q106" s="21">
        <f>'Cena na poramnuvanje'!Q106*'Sreden kurs'!$D$27</f>
        <v>0</v>
      </c>
      <c r="R106" s="21">
        <f>'Cena na poramnuvanje'!R106*'Sreden kurs'!$D$27</f>
        <v>0</v>
      </c>
      <c r="S106" s="21">
        <f>'Cena na poramnuvanje'!S106*'Sreden kurs'!$D$27</f>
        <v>0</v>
      </c>
      <c r="T106" s="21">
        <f>'Cena na poramnuvanje'!T106*'Sreden kurs'!$D$27</f>
        <v>0</v>
      </c>
      <c r="U106" s="21">
        <f>'Cena na poramnuvanje'!U106*'Sreden kurs'!$D$27</f>
        <v>0</v>
      </c>
      <c r="V106" s="21">
        <f>'Cena na poramnuvanje'!V106*'Sreden kurs'!$D$27</f>
        <v>0</v>
      </c>
      <c r="W106" s="21">
        <f>'Cena na poramnuvanje'!W106*'Sreden kurs'!$D$27</f>
        <v>0</v>
      </c>
      <c r="X106" s="21">
        <f>'Cena na poramnuvanje'!X106*'Sreden kurs'!$D$27</f>
        <v>0</v>
      </c>
      <c r="Y106" s="21">
        <f>'Cena na poramnuvanje'!Y106*'Sreden kurs'!$D$27</f>
        <v>0</v>
      </c>
      <c r="Z106" s="21">
        <f>'Cena na poramnuvanje'!Z106*'Sreden kurs'!$D$27</f>
        <v>0</v>
      </c>
      <c r="AA106" s="22">
        <f>'Cena na poramnuvanje'!AA106*'Sreden kurs'!$D$27</f>
        <v>0</v>
      </c>
    </row>
    <row r="107" spans="2:27" ht="20.25" customHeight="1" thickBot="1" x14ac:dyDescent="0.3">
      <c r="B107" s="55"/>
      <c r="C107" s="9" t="s">
        <v>29</v>
      </c>
      <c r="D107" s="23">
        <f>'Cena na poramnuvanje'!D107*'Sreden kurs'!$D$27</f>
        <v>0</v>
      </c>
      <c r="E107" s="23">
        <f>'Cena na poramnuvanje'!E107*'Sreden kurs'!$D$27</f>
        <v>0</v>
      </c>
      <c r="F107" s="23">
        <f>'Cena na poramnuvanje'!F107*'Sreden kurs'!$D$27</f>
        <v>0</v>
      </c>
      <c r="G107" s="23">
        <f>'Cena na poramnuvanje'!G107*'Sreden kurs'!$D$27</f>
        <v>18508.5</v>
      </c>
      <c r="H107" s="23">
        <f>'Cena na poramnuvanje'!H107*'Sreden kurs'!$D$27</f>
        <v>18322.798050000001</v>
      </c>
      <c r="I107" s="23">
        <f>'Cena na poramnuvanje'!I107*'Sreden kurs'!$D$27</f>
        <v>0</v>
      </c>
      <c r="J107" s="23">
        <f>'Cena na poramnuvanje'!J107*'Sreden kurs'!$D$27</f>
        <v>0</v>
      </c>
      <c r="K107" s="23">
        <f>'Cena na poramnuvanje'!K107*'Sreden kurs'!$D$27</f>
        <v>0</v>
      </c>
      <c r="L107" s="23">
        <f>'Cena na poramnuvanje'!L107*'Sreden kurs'!$D$27</f>
        <v>0</v>
      </c>
      <c r="M107" s="23">
        <f>'Cena na poramnuvanje'!M107*'Sreden kurs'!$D$27</f>
        <v>0</v>
      </c>
      <c r="N107" s="23">
        <f>'Cena na poramnuvanje'!N107*'Sreden kurs'!$D$27</f>
        <v>0</v>
      </c>
      <c r="O107" s="23">
        <f>'Cena na poramnuvanje'!O107*'Sreden kurs'!$D$27</f>
        <v>0</v>
      </c>
      <c r="P107" s="23">
        <f>'Cena na poramnuvanje'!P107*'Sreden kurs'!$D$27</f>
        <v>0</v>
      </c>
      <c r="Q107" s="23">
        <f>'Cena na poramnuvanje'!Q107*'Sreden kurs'!$D$27</f>
        <v>0</v>
      </c>
      <c r="R107" s="23">
        <f>'Cena na poramnuvanje'!R107*'Sreden kurs'!$D$27</f>
        <v>0</v>
      </c>
      <c r="S107" s="23">
        <f>'Cena na poramnuvanje'!S107*'Sreden kurs'!$D$27</f>
        <v>0</v>
      </c>
      <c r="T107" s="23">
        <f>'Cena na poramnuvanje'!T107*'Sreden kurs'!$D$27</f>
        <v>0</v>
      </c>
      <c r="U107" s="23">
        <f>'Cena na poramnuvanje'!U107*'Sreden kurs'!$D$27</f>
        <v>0</v>
      </c>
      <c r="V107" s="23">
        <f>'Cena na poramnuvanje'!V107*'Sreden kurs'!$D$27</f>
        <v>0</v>
      </c>
      <c r="W107" s="23">
        <f>'Cena na poramnuvanje'!W107*'Sreden kurs'!$D$27</f>
        <v>0</v>
      </c>
      <c r="X107" s="23">
        <f>'Cena na poramnuvanje'!X107*'Sreden kurs'!$D$27</f>
        <v>0</v>
      </c>
      <c r="Y107" s="23">
        <f>'Cena na poramnuvanje'!Y107*'Sreden kurs'!$D$27</f>
        <v>0</v>
      </c>
      <c r="Z107" s="23">
        <f>'Cena na poramnuvanje'!Z107*'Sreden kurs'!$D$27</f>
        <v>0</v>
      </c>
      <c r="AA107" s="24">
        <f>'Cena na poramnuvanje'!AA107*'Sreden kurs'!$D$27</f>
        <v>0</v>
      </c>
    </row>
    <row r="108" spans="2:27" ht="15.75" thickTop="1" x14ac:dyDescent="0.25">
      <c r="B108" s="53" t="str">
        <f>'Cena na poramnuvanje'!B108:B111</f>
        <v>27.11.2022</v>
      </c>
      <c r="C108" s="6" t="s">
        <v>26</v>
      </c>
      <c r="D108" s="21">
        <f>'Cena na poramnuvanje'!D108*'Sreden kurs'!$D$28</f>
        <v>12048.551743715238</v>
      </c>
      <c r="E108" s="21">
        <f>'Cena na poramnuvanje'!E108*'Sreden kurs'!$D$28</f>
        <v>11042.552342862549</v>
      </c>
      <c r="F108" s="21">
        <f>'Cena na poramnuvanje'!F108*'Sreden kurs'!$D$28</f>
        <v>11291.418900000001</v>
      </c>
      <c r="G108" s="21">
        <f>'Cena na poramnuvanje'!G108*'Sreden kurs'!$D$28</f>
        <v>0</v>
      </c>
      <c r="H108" s="21">
        <f>'Cena na poramnuvanje'!H108*'Sreden kurs'!$D$28</f>
        <v>0</v>
      </c>
      <c r="I108" s="21">
        <f>'Cena na poramnuvanje'!I108*'Sreden kurs'!$D$28</f>
        <v>0</v>
      </c>
      <c r="J108" s="21">
        <f>'Cena na poramnuvanje'!J108*'Sreden kurs'!$D$28</f>
        <v>10412.265150000001</v>
      </c>
      <c r="K108" s="21">
        <f>'Cena na poramnuvanje'!K108*'Sreden kurs'!$D$28</f>
        <v>0</v>
      </c>
      <c r="L108" s="21">
        <f>'Cena na poramnuvanje'!L108*'Sreden kurs'!$D$28</f>
        <v>13539.660778612717</v>
      </c>
      <c r="M108" s="21">
        <f>'Cena na poramnuvanje'!M108*'Sreden kurs'!$D$28</f>
        <v>14600.866613165153</v>
      </c>
      <c r="N108" s="21">
        <f>'Cena na poramnuvanje'!N108*'Sreden kurs'!$D$28</f>
        <v>15006.717840676498</v>
      </c>
      <c r="O108" s="21">
        <f>'Cena na poramnuvanje'!O108*'Sreden kurs'!$D$28</f>
        <v>16358.981854651965</v>
      </c>
      <c r="P108" s="21">
        <f>'Cena na poramnuvanje'!P108*'Sreden kurs'!$D$28</f>
        <v>15896.415281179157</v>
      </c>
      <c r="Q108" s="21">
        <f>'Cena na poramnuvanje'!Q108*'Sreden kurs'!$D$28</f>
        <v>15610.736637277829</v>
      </c>
      <c r="R108" s="21">
        <f>'Cena na poramnuvanje'!R108*'Sreden kurs'!$D$28</f>
        <v>15942.683985154245</v>
      </c>
      <c r="S108" s="21">
        <f>'Cena na poramnuvanje'!S108*'Sreden kurs'!$D$28</f>
        <v>16420.54214911591</v>
      </c>
      <c r="T108" s="21">
        <f>'Cena na poramnuvanje'!T108*'Sreden kurs'!$D$28</f>
        <v>18998.358299999996</v>
      </c>
      <c r="U108" s="21">
        <f>'Cena na poramnuvanje'!U108*'Sreden kurs'!$D$28</f>
        <v>20318.014349999998</v>
      </c>
      <c r="V108" s="21">
        <f>'Cena na poramnuvanje'!V108*'Sreden kurs'!$D$28</f>
        <v>21303.952469392916</v>
      </c>
      <c r="W108" s="21">
        <f>'Cena na poramnuvanje'!W108*'Sreden kurs'!$D$28</f>
        <v>19531.031688289237</v>
      </c>
      <c r="X108" s="21">
        <f>'Cena na poramnuvanje'!X108*'Sreden kurs'!$D$28</f>
        <v>18000.526893166712</v>
      </c>
      <c r="Y108" s="21">
        <f>'Cena na poramnuvanje'!Y108*'Sreden kurs'!$D$28</f>
        <v>16505.747948635366</v>
      </c>
      <c r="Z108" s="21">
        <f>'Cena na poramnuvanje'!Z108*'Sreden kurs'!$D$28</f>
        <v>14513.882189118824</v>
      </c>
      <c r="AA108" s="22">
        <f>'Cena na poramnuvanje'!AA108*'Sreden kurs'!$D$28</f>
        <v>13173.425342032551</v>
      </c>
    </row>
    <row r="109" spans="2:27" x14ac:dyDescent="0.25">
      <c r="B109" s="54"/>
      <c r="C109" s="6" t="s">
        <v>27</v>
      </c>
      <c r="D109" s="21">
        <f>'Cena na poramnuvanje'!D109*'Sreden kurs'!$D$28</f>
        <v>0</v>
      </c>
      <c r="E109" s="21">
        <f>'Cena na poramnuvanje'!E109*'Sreden kurs'!$D$28</f>
        <v>0</v>
      </c>
      <c r="F109" s="21">
        <f>'Cena na poramnuvanje'!F109*'Sreden kurs'!$D$28</f>
        <v>0</v>
      </c>
      <c r="G109" s="21">
        <f>'Cena na poramnuvanje'!G109*'Sreden kurs'!$D$28</f>
        <v>0</v>
      </c>
      <c r="H109" s="21">
        <f>'Cena na poramnuvanje'!H109*'Sreden kurs'!$D$28</f>
        <v>0</v>
      </c>
      <c r="I109" s="21">
        <f>'Cena na poramnuvanje'!I109*'Sreden kurs'!$D$28</f>
        <v>0</v>
      </c>
      <c r="J109" s="21">
        <f>'Cena na poramnuvanje'!J109*'Sreden kurs'!$D$28</f>
        <v>0</v>
      </c>
      <c r="K109" s="21">
        <f>'Cena na poramnuvanje'!K109*'Sreden kurs'!$D$28</f>
        <v>2730.6206999999999</v>
      </c>
      <c r="L109" s="21">
        <f>'Cena na poramnuvanje'!L109*'Sreden kurs'!$D$28</f>
        <v>0</v>
      </c>
      <c r="M109" s="21">
        <f>'Cena na poramnuvanje'!M109*'Sreden kurs'!$D$28</f>
        <v>0</v>
      </c>
      <c r="N109" s="21">
        <f>'Cena na poramnuvanje'!N109*'Sreden kurs'!$D$28</f>
        <v>0</v>
      </c>
      <c r="O109" s="21">
        <f>'Cena na poramnuvanje'!O109*'Sreden kurs'!$D$28</f>
        <v>0</v>
      </c>
      <c r="P109" s="21">
        <f>'Cena na poramnuvanje'!P109*'Sreden kurs'!$D$28</f>
        <v>0</v>
      </c>
      <c r="Q109" s="21">
        <f>'Cena na poramnuvanje'!Q109*'Sreden kurs'!$D$28</f>
        <v>0</v>
      </c>
      <c r="R109" s="21">
        <f>'Cena na poramnuvanje'!R109*'Sreden kurs'!$D$28</f>
        <v>0</v>
      </c>
      <c r="S109" s="21">
        <f>'Cena na poramnuvanje'!S109*'Sreden kurs'!$D$28</f>
        <v>0</v>
      </c>
      <c r="T109" s="21">
        <f>'Cena na poramnuvanje'!T109*'Sreden kurs'!$D$28</f>
        <v>0</v>
      </c>
      <c r="U109" s="21">
        <f>'Cena na poramnuvanje'!U109*'Sreden kurs'!$D$28</f>
        <v>0</v>
      </c>
      <c r="V109" s="21">
        <f>'Cena na poramnuvanje'!V109*'Sreden kurs'!$D$28</f>
        <v>0</v>
      </c>
      <c r="W109" s="21">
        <f>'Cena na poramnuvanje'!W109*'Sreden kurs'!$D$28</f>
        <v>0</v>
      </c>
      <c r="X109" s="21">
        <f>'Cena na poramnuvanje'!X109*'Sreden kurs'!$D$28</f>
        <v>0</v>
      </c>
      <c r="Y109" s="21">
        <f>'Cena na poramnuvanje'!Y109*'Sreden kurs'!$D$28</f>
        <v>0</v>
      </c>
      <c r="Z109" s="21">
        <f>'Cena na poramnuvanje'!Z109*'Sreden kurs'!$D$28</f>
        <v>0</v>
      </c>
      <c r="AA109" s="22">
        <f>'Cena na poramnuvanje'!AA109*'Sreden kurs'!$D$28</f>
        <v>0</v>
      </c>
    </row>
    <row r="110" spans="2:27" x14ac:dyDescent="0.25">
      <c r="B110" s="54"/>
      <c r="C110" s="6" t="s">
        <v>28</v>
      </c>
      <c r="D110" s="21">
        <f>'Cena na poramnuvanje'!D110*'Sreden kurs'!$D$28</f>
        <v>0</v>
      </c>
      <c r="E110" s="21">
        <f>'Cena na poramnuvanje'!E110*'Sreden kurs'!$D$28</f>
        <v>0</v>
      </c>
      <c r="F110" s="21">
        <f>'Cena na poramnuvanje'!F110*'Sreden kurs'!$D$28</f>
        <v>0</v>
      </c>
      <c r="G110" s="21">
        <f>'Cena na poramnuvanje'!G110*'Sreden kurs'!$D$28</f>
        <v>3066.2415000000001</v>
      </c>
      <c r="H110" s="21">
        <f>'Cena na poramnuvanje'!H110*'Sreden kurs'!$D$28</f>
        <v>3066.2415000000001</v>
      </c>
      <c r="I110" s="21">
        <f>'Cena na poramnuvanje'!I110*'Sreden kurs'!$D$28</f>
        <v>3258.7298999999998</v>
      </c>
      <c r="J110" s="21">
        <f>'Cena na poramnuvanje'!J110*'Sreden kurs'!$D$28</f>
        <v>0</v>
      </c>
      <c r="K110" s="21">
        <f>'Cena na poramnuvanje'!K110*'Sreden kurs'!$D$28</f>
        <v>0</v>
      </c>
      <c r="L110" s="21">
        <f>'Cena na poramnuvanje'!L110*'Sreden kurs'!$D$28</f>
        <v>0</v>
      </c>
      <c r="M110" s="21">
        <f>'Cena na poramnuvanje'!M110*'Sreden kurs'!$D$28</f>
        <v>0</v>
      </c>
      <c r="N110" s="21">
        <f>'Cena na poramnuvanje'!N110*'Sreden kurs'!$D$28</f>
        <v>0</v>
      </c>
      <c r="O110" s="21">
        <f>'Cena na poramnuvanje'!O110*'Sreden kurs'!$D$28</f>
        <v>0</v>
      </c>
      <c r="P110" s="21">
        <f>'Cena na poramnuvanje'!P110*'Sreden kurs'!$D$28</f>
        <v>0</v>
      </c>
      <c r="Q110" s="21">
        <f>'Cena na poramnuvanje'!Q110*'Sreden kurs'!$D$28</f>
        <v>0</v>
      </c>
      <c r="R110" s="21">
        <f>'Cena na poramnuvanje'!R110*'Sreden kurs'!$D$28</f>
        <v>0</v>
      </c>
      <c r="S110" s="21">
        <f>'Cena na poramnuvanje'!S110*'Sreden kurs'!$D$28</f>
        <v>0</v>
      </c>
      <c r="T110" s="21">
        <f>'Cena na poramnuvanje'!T110*'Sreden kurs'!$D$28</f>
        <v>0</v>
      </c>
      <c r="U110" s="21">
        <f>'Cena na poramnuvanje'!U110*'Sreden kurs'!$D$28</f>
        <v>0</v>
      </c>
      <c r="V110" s="21">
        <f>'Cena na poramnuvanje'!V110*'Sreden kurs'!$D$28</f>
        <v>0</v>
      </c>
      <c r="W110" s="21">
        <f>'Cena na poramnuvanje'!W110*'Sreden kurs'!$D$28</f>
        <v>0</v>
      </c>
      <c r="X110" s="21">
        <f>'Cena na poramnuvanje'!X110*'Sreden kurs'!$D$28</f>
        <v>0</v>
      </c>
      <c r="Y110" s="21">
        <f>'Cena na poramnuvanje'!Y110*'Sreden kurs'!$D$28</f>
        <v>0</v>
      </c>
      <c r="Z110" s="21">
        <f>'Cena na poramnuvanje'!Z110*'Sreden kurs'!$D$28</f>
        <v>0</v>
      </c>
      <c r="AA110" s="22">
        <f>'Cena na poramnuvanje'!AA110*'Sreden kurs'!$D$28</f>
        <v>0</v>
      </c>
    </row>
    <row r="111" spans="2:27" ht="15.75" thickBot="1" x14ac:dyDescent="0.3">
      <c r="B111" s="55"/>
      <c r="C111" s="9" t="s">
        <v>29</v>
      </c>
      <c r="D111" s="23">
        <f>'Cena na poramnuvanje'!D111*'Sreden kurs'!$D$28</f>
        <v>0</v>
      </c>
      <c r="E111" s="23">
        <f>'Cena na poramnuvanje'!E111*'Sreden kurs'!$D$28</f>
        <v>0</v>
      </c>
      <c r="F111" s="23">
        <f>'Cena na poramnuvanje'!F111*'Sreden kurs'!$D$28</f>
        <v>0</v>
      </c>
      <c r="G111" s="23">
        <f>'Cena na poramnuvanje'!G111*'Sreden kurs'!$D$28</f>
        <v>9198.7245000000003</v>
      </c>
      <c r="H111" s="23">
        <f>'Cena na poramnuvanje'!H111*'Sreden kurs'!$D$28</f>
        <v>9198.7245000000003</v>
      </c>
      <c r="I111" s="23">
        <f>'Cena na poramnuvanje'!I111*'Sreden kurs'!$D$28</f>
        <v>9776.1897000000008</v>
      </c>
      <c r="J111" s="23">
        <f>'Cena na poramnuvanje'!J111*'Sreden kurs'!$D$28</f>
        <v>0</v>
      </c>
      <c r="K111" s="23">
        <f>'Cena na poramnuvanje'!K111*'Sreden kurs'!$D$28</f>
        <v>0</v>
      </c>
      <c r="L111" s="23">
        <f>'Cena na poramnuvanje'!L111*'Sreden kurs'!$D$28</f>
        <v>0</v>
      </c>
      <c r="M111" s="23">
        <f>'Cena na poramnuvanje'!M111*'Sreden kurs'!$D$28</f>
        <v>0</v>
      </c>
      <c r="N111" s="23">
        <f>'Cena na poramnuvanje'!N111*'Sreden kurs'!$D$28</f>
        <v>0</v>
      </c>
      <c r="O111" s="23">
        <f>'Cena na poramnuvanje'!O111*'Sreden kurs'!$D$28</f>
        <v>0</v>
      </c>
      <c r="P111" s="23">
        <f>'Cena na poramnuvanje'!P111*'Sreden kurs'!$D$28</f>
        <v>0</v>
      </c>
      <c r="Q111" s="23">
        <f>'Cena na poramnuvanje'!Q111*'Sreden kurs'!$D$28</f>
        <v>0</v>
      </c>
      <c r="R111" s="23">
        <f>'Cena na poramnuvanje'!R111*'Sreden kurs'!$D$28</f>
        <v>0</v>
      </c>
      <c r="S111" s="23">
        <f>'Cena na poramnuvanje'!S111*'Sreden kurs'!$D$28</f>
        <v>0</v>
      </c>
      <c r="T111" s="23">
        <f>'Cena na poramnuvanje'!T111*'Sreden kurs'!$D$28</f>
        <v>0</v>
      </c>
      <c r="U111" s="23">
        <f>'Cena na poramnuvanje'!U111*'Sreden kurs'!$D$28</f>
        <v>0</v>
      </c>
      <c r="V111" s="23">
        <f>'Cena na poramnuvanje'!V111*'Sreden kurs'!$D$28</f>
        <v>0</v>
      </c>
      <c r="W111" s="23">
        <f>'Cena na poramnuvanje'!W111*'Sreden kurs'!$D$28</f>
        <v>0</v>
      </c>
      <c r="X111" s="23">
        <f>'Cena na poramnuvanje'!X111*'Sreden kurs'!$D$28</f>
        <v>0</v>
      </c>
      <c r="Y111" s="23">
        <f>'Cena na poramnuvanje'!Y111*'Sreden kurs'!$D$28</f>
        <v>0</v>
      </c>
      <c r="Z111" s="23">
        <f>'Cena na poramnuvanje'!Z111*'Sreden kurs'!$D$28</f>
        <v>0</v>
      </c>
      <c r="AA111" s="24">
        <f>'Cena na poramnuvanje'!AA111*'Sreden kurs'!$D$28</f>
        <v>0</v>
      </c>
    </row>
    <row r="112" spans="2:27" ht="15.75" thickTop="1" x14ac:dyDescent="0.25">
      <c r="B112" s="53" t="str">
        <f>'Cena na poramnuvanje'!B112:B115</f>
        <v>28.11.2022</v>
      </c>
      <c r="C112" s="6" t="s">
        <v>26</v>
      </c>
      <c r="D112" s="21">
        <f>'Cena na poramnuvanje'!D112*'Sreden kurs'!$D$29</f>
        <v>11720.527534168565</v>
      </c>
      <c r="E112" s="21">
        <f>'Cena na poramnuvanje'!E112*'Sreden kurs'!$D$29</f>
        <v>11177.0309340197</v>
      </c>
      <c r="F112" s="21">
        <f>'Cena na poramnuvanje'!F112*'Sreden kurs'!$D$29</f>
        <v>10948.394699999999</v>
      </c>
      <c r="G112" s="21">
        <f>'Cena na poramnuvanje'!G112*'Sreden kurs'!$D$29</f>
        <v>10204.353000000001</v>
      </c>
      <c r="H112" s="21">
        <f>'Cena na poramnuvanje'!H112*'Sreden kurs'!$D$29</f>
        <v>0</v>
      </c>
      <c r="I112" s="21">
        <f>'Cena na poramnuvanje'!I112*'Sreden kurs'!$D$29</f>
        <v>13434.08625</v>
      </c>
      <c r="J112" s="21">
        <f>'Cena na poramnuvanje'!J112*'Sreden kurs'!$D$29</f>
        <v>21486.006032926824</v>
      </c>
      <c r="K112" s="21">
        <f>'Cena na poramnuvanje'!K112*'Sreden kurs'!$D$29</f>
        <v>26654.913450000004</v>
      </c>
      <c r="L112" s="21">
        <f>'Cena na poramnuvanje'!L112*'Sreden kurs'!$D$29</f>
        <v>29252.852914729985</v>
      </c>
      <c r="M112" s="21">
        <f>'Cena na poramnuvanje'!M112*'Sreden kurs'!$D$29</f>
        <v>31020.174982314773</v>
      </c>
      <c r="N112" s="21">
        <f>'Cena na poramnuvanje'!N112*'Sreden kurs'!$D$29</f>
        <v>30313.247013298598</v>
      </c>
      <c r="O112" s="21">
        <f>'Cena na poramnuvanje'!O112*'Sreden kurs'!$D$29</f>
        <v>30303.591930087001</v>
      </c>
      <c r="P112" s="21">
        <f>'Cena na poramnuvanje'!P112*'Sreden kurs'!$D$29</f>
        <v>29097.329143590068</v>
      </c>
      <c r="Q112" s="21">
        <f>'Cena na poramnuvanje'!Q112*'Sreden kurs'!$D$29</f>
        <v>29994.737629259056</v>
      </c>
      <c r="R112" s="21">
        <f>'Cena na poramnuvanje'!R112*'Sreden kurs'!$D$29</f>
        <v>31220.45686128021</v>
      </c>
      <c r="S112" s="21">
        <f>'Cena na poramnuvanje'!S112*'Sreden kurs'!$D$29</f>
        <v>32098.570756930691</v>
      </c>
      <c r="T112" s="21">
        <f>'Cena na poramnuvanje'!T112*'Sreden kurs'!$D$29</f>
        <v>33878.312658394156</v>
      </c>
      <c r="U112" s="21">
        <f>'Cena na poramnuvanje'!U112*'Sreden kurs'!$D$29</f>
        <v>33382.729846837799</v>
      </c>
      <c r="V112" s="21">
        <f>'Cena na poramnuvanje'!V112*'Sreden kurs'!$D$29</f>
        <v>32125.36185608109</v>
      </c>
      <c r="W112" s="21">
        <f>'Cena na poramnuvanje'!W112*'Sreden kurs'!$D$29</f>
        <v>30849.664826627955</v>
      </c>
      <c r="X112" s="21">
        <f>'Cena na poramnuvanje'!X112*'Sreden kurs'!$D$29</f>
        <v>27355.060158074535</v>
      </c>
      <c r="Y112" s="21">
        <f>'Cena na poramnuvanje'!Y112*'Sreden kurs'!$D$29</f>
        <v>25067.615415472785</v>
      </c>
      <c r="Z112" s="21">
        <f>'Cena na poramnuvanje'!Z112*'Sreden kurs'!$D$29</f>
        <v>24279.555302717534</v>
      </c>
      <c r="AA112" s="22">
        <f>'Cena na poramnuvanje'!AA112*'Sreden kurs'!$D$29</f>
        <v>21144.165188933544</v>
      </c>
    </row>
    <row r="113" spans="2:27" x14ac:dyDescent="0.25">
      <c r="B113" s="54"/>
      <c r="C113" s="6" t="s">
        <v>27</v>
      </c>
      <c r="D113" s="21">
        <f>'Cena na poramnuvanje'!D113*'Sreden kurs'!$D$29</f>
        <v>0</v>
      </c>
      <c r="E113" s="21">
        <f>'Cena na poramnuvanje'!E113*'Sreden kurs'!$D$29</f>
        <v>0</v>
      </c>
      <c r="F113" s="21">
        <f>'Cena na poramnuvanje'!F113*'Sreden kurs'!$D$29</f>
        <v>0</v>
      </c>
      <c r="G113" s="21">
        <f>'Cena na poramnuvanje'!G113*'Sreden kurs'!$D$29</f>
        <v>0</v>
      </c>
      <c r="H113" s="21">
        <f>'Cena na poramnuvanje'!H113*'Sreden kurs'!$D$29</f>
        <v>0</v>
      </c>
      <c r="I113" s="21">
        <f>'Cena na poramnuvanje'!I113*'Sreden kurs'!$D$29</f>
        <v>0</v>
      </c>
      <c r="J113" s="21">
        <f>'Cena na poramnuvanje'!J113*'Sreden kurs'!$D$29</f>
        <v>0</v>
      </c>
      <c r="K113" s="21">
        <f>'Cena na poramnuvanje'!K113*'Sreden kurs'!$D$29</f>
        <v>0</v>
      </c>
      <c r="L113" s="21">
        <f>'Cena na poramnuvanje'!L113*'Sreden kurs'!$D$29</f>
        <v>0</v>
      </c>
      <c r="M113" s="21">
        <f>'Cena na poramnuvanje'!M113*'Sreden kurs'!$D$29</f>
        <v>0</v>
      </c>
      <c r="N113" s="21">
        <f>'Cena na poramnuvanje'!N113*'Sreden kurs'!$D$29</f>
        <v>0</v>
      </c>
      <c r="O113" s="21">
        <f>'Cena na poramnuvanje'!O113*'Sreden kurs'!$D$29</f>
        <v>0</v>
      </c>
      <c r="P113" s="21">
        <f>'Cena na poramnuvanje'!P113*'Sreden kurs'!$D$29</f>
        <v>0</v>
      </c>
      <c r="Q113" s="21">
        <f>'Cena na poramnuvanje'!Q113*'Sreden kurs'!$D$29</f>
        <v>0</v>
      </c>
      <c r="R113" s="21">
        <f>'Cena na poramnuvanje'!R113*'Sreden kurs'!$D$29</f>
        <v>0</v>
      </c>
      <c r="S113" s="21">
        <f>'Cena na poramnuvanje'!S113*'Sreden kurs'!$D$29</f>
        <v>0</v>
      </c>
      <c r="T113" s="21">
        <f>'Cena na poramnuvanje'!T113*'Sreden kurs'!$D$29</f>
        <v>0</v>
      </c>
      <c r="U113" s="21">
        <f>'Cena na poramnuvanje'!U113*'Sreden kurs'!$D$29</f>
        <v>0</v>
      </c>
      <c r="V113" s="21">
        <f>'Cena na poramnuvanje'!V113*'Sreden kurs'!$D$29</f>
        <v>0</v>
      </c>
      <c r="W113" s="21">
        <f>'Cena na poramnuvanje'!W113*'Sreden kurs'!$D$29</f>
        <v>0</v>
      </c>
      <c r="X113" s="21">
        <f>'Cena na poramnuvanje'!X113*'Sreden kurs'!$D$29</f>
        <v>0</v>
      </c>
      <c r="Y113" s="21">
        <f>'Cena na poramnuvanje'!Y113*'Sreden kurs'!$D$29</f>
        <v>0</v>
      </c>
      <c r="Z113" s="21">
        <f>'Cena na poramnuvanje'!Z113*'Sreden kurs'!$D$29</f>
        <v>0</v>
      </c>
      <c r="AA113" s="22">
        <f>'Cena na poramnuvanje'!AA113*'Sreden kurs'!$D$29</f>
        <v>0</v>
      </c>
    </row>
    <row r="114" spans="2:27" x14ac:dyDescent="0.25">
      <c r="B114" s="54"/>
      <c r="C114" s="6" t="s">
        <v>28</v>
      </c>
      <c r="D114" s="21">
        <f>'Cena na poramnuvanje'!D114*'Sreden kurs'!$D$29</f>
        <v>0</v>
      </c>
      <c r="E114" s="21">
        <f>'Cena na poramnuvanje'!E114*'Sreden kurs'!$D$29</f>
        <v>0</v>
      </c>
      <c r="F114" s="21">
        <f>'Cena na poramnuvanje'!F114*'Sreden kurs'!$D$29</f>
        <v>0</v>
      </c>
      <c r="G114" s="21">
        <f>'Cena na poramnuvanje'!G114*'Sreden kurs'!$D$29</f>
        <v>0</v>
      </c>
      <c r="H114" s="21">
        <f>'Cena na poramnuvanje'!H114*'Sreden kurs'!$D$29</f>
        <v>4039.1716499999998</v>
      </c>
      <c r="I114" s="21">
        <f>'Cena na poramnuvanje'!I114*'Sreden kurs'!$D$29</f>
        <v>0</v>
      </c>
      <c r="J114" s="21">
        <f>'Cena na poramnuvanje'!J114*'Sreden kurs'!$D$29</f>
        <v>0</v>
      </c>
      <c r="K114" s="21">
        <f>'Cena na poramnuvanje'!K114*'Sreden kurs'!$D$29</f>
        <v>0</v>
      </c>
      <c r="L114" s="21">
        <f>'Cena na poramnuvanje'!L114*'Sreden kurs'!$D$29</f>
        <v>0</v>
      </c>
      <c r="M114" s="21">
        <f>'Cena na poramnuvanje'!M114*'Sreden kurs'!$D$29</f>
        <v>0</v>
      </c>
      <c r="N114" s="21">
        <f>'Cena na poramnuvanje'!N114*'Sreden kurs'!$D$29</f>
        <v>0</v>
      </c>
      <c r="O114" s="21">
        <f>'Cena na poramnuvanje'!O114*'Sreden kurs'!$D$29</f>
        <v>0</v>
      </c>
      <c r="P114" s="21">
        <f>'Cena na poramnuvanje'!P114*'Sreden kurs'!$D$29</f>
        <v>0</v>
      </c>
      <c r="Q114" s="21">
        <f>'Cena na poramnuvanje'!Q114*'Sreden kurs'!$D$29</f>
        <v>0</v>
      </c>
      <c r="R114" s="21">
        <f>'Cena na poramnuvanje'!R114*'Sreden kurs'!$D$29</f>
        <v>0</v>
      </c>
      <c r="S114" s="21">
        <f>'Cena na poramnuvanje'!S114*'Sreden kurs'!$D$29</f>
        <v>0</v>
      </c>
      <c r="T114" s="21">
        <f>'Cena na poramnuvanje'!T114*'Sreden kurs'!$D$29</f>
        <v>0</v>
      </c>
      <c r="U114" s="21">
        <f>'Cena na poramnuvanje'!U114*'Sreden kurs'!$D$29</f>
        <v>0</v>
      </c>
      <c r="V114" s="21">
        <f>'Cena na poramnuvanje'!V114*'Sreden kurs'!$D$29</f>
        <v>0</v>
      </c>
      <c r="W114" s="21">
        <f>'Cena na poramnuvanje'!W114*'Sreden kurs'!$D$29</f>
        <v>0</v>
      </c>
      <c r="X114" s="21">
        <f>'Cena na poramnuvanje'!X114*'Sreden kurs'!$D$29</f>
        <v>0</v>
      </c>
      <c r="Y114" s="21">
        <f>'Cena na poramnuvanje'!Y114*'Sreden kurs'!$D$29</f>
        <v>0</v>
      </c>
      <c r="Z114" s="21">
        <f>'Cena na poramnuvanje'!Z114*'Sreden kurs'!$D$29</f>
        <v>0</v>
      </c>
      <c r="AA114" s="22">
        <f>'Cena na poramnuvanje'!AA114*'Sreden kurs'!$D$29</f>
        <v>0</v>
      </c>
    </row>
    <row r="115" spans="2:27" ht="15.75" thickBot="1" x14ac:dyDescent="0.3">
      <c r="B115" s="55"/>
      <c r="C115" s="9" t="s">
        <v>29</v>
      </c>
      <c r="D115" s="23">
        <f>'Cena na poramnuvanje'!D115*'Sreden kurs'!$D$29</f>
        <v>0</v>
      </c>
      <c r="E115" s="23">
        <f>'Cena na poramnuvanje'!E115*'Sreden kurs'!$D$29</f>
        <v>0</v>
      </c>
      <c r="F115" s="23">
        <f>'Cena na poramnuvanje'!F115*'Sreden kurs'!$D$29</f>
        <v>0</v>
      </c>
      <c r="G115" s="23">
        <f>'Cena na poramnuvanje'!G115*'Sreden kurs'!$D$29</f>
        <v>0</v>
      </c>
      <c r="H115" s="23">
        <f>'Cena na poramnuvanje'!H115*'Sreden kurs'!$D$29</f>
        <v>12116.898000000001</v>
      </c>
      <c r="I115" s="23">
        <f>'Cena na poramnuvanje'!I115*'Sreden kurs'!$D$29</f>
        <v>0</v>
      </c>
      <c r="J115" s="23">
        <f>'Cena na poramnuvanje'!J115*'Sreden kurs'!$D$29</f>
        <v>0</v>
      </c>
      <c r="K115" s="23">
        <f>'Cena na poramnuvanje'!K115*'Sreden kurs'!$D$29</f>
        <v>0</v>
      </c>
      <c r="L115" s="23">
        <f>'Cena na poramnuvanje'!L115*'Sreden kurs'!$D$29</f>
        <v>0</v>
      </c>
      <c r="M115" s="23">
        <f>'Cena na poramnuvanje'!M115*'Sreden kurs'!$D$29</f>
        <v>0</v>
      </c>
      <c r="N115" s="23">
        <f>'Cena na poramnuvanje'!N115*'Sreden kurs'!$D$29</f>
        <v>0</v>
      </c>
      <c r="O115" s="23">
        <f>'Cena na poramnuvanje'!O115*'Sreden kurs'!$D$29</f>
        <v>0</v>
      </c>
      <c r="P115" s="23">
        <f>'Cena na poramnuvanje'!P115*'Sreden kurs'!$D$29</f>
        <v>0</v>
      </c>
      <c r="Q115" s="23">
        <f>'Cena na poramnuvanje'!Q115*'Sreden kurs'!$D$29</f>
        <v>0</v>
      </c>
      <c r="R115" s="23">
        <f>'Cena na poramnuvanje'!R115*'Sreden kurs'!$D$29</f>
        <v>0</v>
      </c>
      <c r="S115" s="23">
        <f>'Cena na poramnuvanje'!S115*'Sreden kurs'!$D$29</f>
        <v>0</v>
      </c>
      <c r="T115" s="23">
        <f>'Cena na poramnuvanje'!T115*'Sreden kurs'!$D$29</f>
        <v>0</v>
      </c>
      <c r="U115" s="23">
        <f>'Cena na poramnuvanje'!U115*'Sreden kurs'!$D$29</f>
        <v>0</v>
      </c>
      <c r="V115" s="23">
        <f>'Cena na poramnuvanje'!V115*'Sreden kurs'!$D$29</f>
        <v>0</v>
      </c>
      <c r="W115" s="23">
        <f>'Cena na poramnuvanje'!W115*'Sreden kurs'!$D$29</f>
        <v>0</v>
      </c>
      <c r="X115" s="23">
        <f>'Cena na poramnuvanje'!X115*'Sreden kurs'!$D$29</f>
        <v>0</v>
      </c>
      <c r="Y115" s="23">
        <f>'Cena na poramnuvanje'!Y115*'Sreden kurs'!$D$29</f>
        <v>0</v>
      </c>
      <c r="Z115" s="23">
        <f>'Cena na poramnuvanje'!Z115*'Sreden kurs'!$D$29</f>
        <v>0</v>
      </c>
      <c r="AA115" s="24">
        <f>'Cena na poramnuvanje'!AA115*'Sreden kurs'!$D$29</f>
        <v>0</v>
      </c>
    </row>
    <row r="116" spans="2:27" ht="15.75" thickTop="1" x14ac:dyDescent="0.25">
      <c r="B116" s="53" t="str">
        <f>'Cena na poramnuvanje'!B116:B119</f>
        <v>29.11.2022</v>
      </c>
      <c r="C116" s="6" t="s">
        <v>26</v>
      </c>
      <c r="D116" s="21">
        <f>'Cena na poramnuvanje'!D116*'Sreden kurs'!$D$30</f>
        <v>22043.304207437784</v>
      </c>
      <c r="E116" s="21">
        <f>'Cena na poramnuvanje'!E116*'Sreden kurs'!$D$30</f>
        <v>20724.932526470588</v>
      </c>
      <c r="F116" s="21">
        <f>'Cena na poramnuvanje'!F116*'Sreden kurs'!$D$30</f>
        <v>21128.84537315436</v>
      </c>
      <c r="G116" s="21">
        <f>'Cena na poramnuvanje'!G116*'Sreden kurs'!$D$30</f>
        <v>18081.467775000001</v>
      </c>
      <c r="H116" s="21">
        <f>'Cena na poramnuvanje'!H116*'Sreden kurs'!$D$30</f>
        <v>18786.979478571426</v>
      </c>
      <c r="I116" s="21">
        <f>'Cena na poramnuvanje'!I116*'Sreden kurs'!$D$30</f>
        <v>22112.875679821958</v>
      </c>
      <c r="J116" s="21">
        <f>'Cena na poramnuvanje'!J116*'Sreden kurs'!$D$30</f>
        <v>25388.273871248497</v>
      </c>
      <c r="K116" s="21">
        <f>'Cena na poramnuvanje'!K116*'Sreden kurs'!$D$30</f>
        <v>36667.189350000001</v>
      </c>
      <c r="L116" s="21">
        <f>'Cena na poramnuvanje'!L116*'Sreden kurs'!$D$30</f>
        <v>37398.531875919733</v>
      </c>
      <c r="M116" s="21">
        <f>'Cena na poramnuvanje'!M116*'Sreden kurs'!$D$30</f>
        <v>37244.105315155612</v>
      </c>
      <c r="N116" s="21">
        <f>'Cena na poramnuvanje'!N116*'Sreden kurs'!$D$30</f>
        <v>37186.030386823448</v>
      </c>
      <c r="O116" s="21">
        <f>'Cena na poramnuvanje'!O116*'Sreden kurs'!$D$30</f>
        <v>37145.112997818971</v>
      </c>
      <c r="P116" s="21">
        <f>'Cena na poramnuvanje'!P116*'Sreden kurs'!$D$30</f>
        <v>35690.011164759031</v>
      </c>
      <c r="Q116" s="21">
        <f>'Cena na poramnuvanje'!Q116*'Sreden kurs'!$D$30</f>
        <v>35487.302754754601</v>
      </c>
      <c r="R116" s="21">
        <f>'Cena na poramnuvanje'!R116*'Sreden kurs'!$D$30</f>
        <v>37044.994875256729</v>
      </c>
      <c r="S116" s="21">
        <f>'Cena na poramnuvanje'!S116*'Sreden kurs'!$D$30</f>
        <v>36145.989990000002</v>
      </c>
      <c r="T116" s="21">
        <f>'Cena na poramnuvanje'!T116*'Sreden kurs'!$D$30</f>
        <v>42573.251699999993</v>
      </c>
      <c r="U116" s="21">
        <f>'Cena na poramnuvanje'!U116*'Sreden kurs'!$D$30</f>
        <v>46373.046750000001</v>
      </c>
      <c r="V116" s="21">
        <f>'Cena na poramnuvanje'!V116*'Sreden kurs'!$D$30</f>
        <v>45055.241550000006</v>
      </c>
      <c r="W116" s="21">
        <f>'Cena na poramnuvanje'!W116*'Sreden kurs'!$D$30</f>
        <v>42923.062350000007</v>
      </c>
      <c r="X116" s="21">
        <f>'Cena na poramnuvanje'!X116*'Sreden kurs'!$D$30</f>
        <v>33985.090844205697</v>
      </c>
      <c r="Y116" s="21">
        <f>'Cena na poramnuvanje'!Y116*'Sreden kurs'!$D$30</f>
        <v>30992.483249999997</v>
      </c>
      <c r="Z116" s="21">
        <f>'Cena na poramnuvanje'!Z116*'Sreden kurs'!$D$30</f>
        <v>25592.649479457639</v>
      </c>
      <c r="AA116" s="22">
        <f>'Cena na poramnuvanje'!AA116*'Sreden kurs'!$D$30</f>
        <v>22802.049876315796</v>
      </c>
    </row>
    <row r="117" spans="2:27" x14ac:dyDescent="0.25">
      <c r="B117" s="54"/>
      <c r="C117" s="6" t="s">
        <v>27</v>
      </c>
      <c r="D117" s="21">
        <f>'Cena na poramnuvanje'!D117*'Sreden kurs'!$D$30</f>
        <v>0</v>
      </c>
      <c r="E117" s="21">
        <f>'Cena na poramnuvanje'!E117*'Sreden kurs'!$D$30</f>
        <v>0</v>
      </c>
      <c r="F117" s="21">
        <f>'Cena na poramnuvanje'!F117*'Sreden kurs'!$D$30</f>
        <v>0</v>
      </c>
      <c r="G117" s="21">
        <f>'Cena na poramnuvanje'!G117*'Sreden kurs'!$D$30</f>
        <v>0</v>
      </c>
      <c r="H117" s="21">
        <f>'Cena na poramnuvanje'!H117*'Sreden kurs'!$D$30</f>
        <v>0</v>
      </c>
      <c r="I117" s="21">
        <f>'Cena na poramnuvanje'!I117*'Sreden kurs'!$D$30</f>
        <v>0</v>
      </c>
      <c r="J117" s="21">
        <f>'Cena na poramnuvanje'!J117*'Sreden kurs'!$D$30</f>
        <v>0</v>
      </c>
      <c r="K117" s="21">
        <f>'Cena na poramnuvanje'!K117*'Sreden kurs'!$D$30</f>
        <v>0</v>
      </c>
      <c r="L117" s="21">
        <f>'Cena na poramnuvanje'!L117*'Sreden kurs'!$D$30</f>
        <v>0</v>
      </c>
      <c r="M117" s="21">
        <f>'Cena na poramnuvanje'!M117*'Sreden kurs'!$D$30</f>
        <v>0</v>
      </c>
      <c r="N117" s="21">
        <f>'Cena na poramnuvanje'!N117*'Sreden kurs'!$D$30</f>
        <v>0</v>
      </c>
      <c r="O117" s="21">
        <f>'Cena na poramnuvanje'!O117*'Sreden kurs'!$D$30</f>
        <v>0</v>
      </c>
      <c r="P117" s="21">
        <f>'Cena na poramnuvanje'!P117*'Sreden kurs'!$D$30</f>
        <v>0</v>
      </c>
      <c r="Q117" s="21">
        <f>'Cena na poramnuvanje'!Q117*'Sreden kurs'!$D$30</f>
        <v>0</v>
      </c>
      <c r="R117" s="21">
        <f>'Cena na poramnuvanje'!R117*'Sreden kurs'!$D$30</f>
        <v>0</v>
      </c>
      <c r="S117" s="21">
        <f>'Cena na poramnuvanje'!S117*'Sreden kurs'!$D$30</f>
        <v>0</v>
      </c>
      <c r="T117" s="21">
        <f>'Cena na poramnuvanje'!T117*'Sreden kurs'!$D$30</f>
        <v>0</v>
      </c>
      <c r="U117" s="21">
        <f>'Cena na poramnuvanje'!U117*'Sreden kurs'!$D$30</f>
        <v>0</v>
      </c>
      <c r="V117" s="21">
        <f>'Cena na poramnuvanje'!V117*'Sreden kurs'!$D$30</f>
        <v>0</v>
      </c>
      <c r="W117" s="21">
        <f>'Cena na poramnuvanje'!W117*'Sreden kurs'!$D$30</f>
        <v>0</v>
      </c>
      <c r="X117" s="21">
        <f>'Cena na poramnuvanje'!X117*'Sreden kurs'!$D$30</f>
        <v>0</v>
      </c>
      <c r="Y117" s="21">
        <f>'Cena na poramnuvanje'!Y117*'Sreden kurs'!$D$30</f>
        <v>0</v>
      </c>
      <c r="Z117" s="21">
        <f>'Cena na poramnuvanje'!Z117*'Sreden kurs'!$D$30</f>
        <v>0</v>
      </c>
      <c r="AA117" s="22">
        <f>'Cena na poramnuvanje'!AA117*'Sreden kurs'!$D$30</f>
        <v>0</v>
      </c>
    </row>
    <row r="118" spans="2:27" x14ac:dyDescent="0.25">
      <c r="B118" s="54"/>
      <c r="C118" s="6" t="s">
        <v>28</v>
      </c>
      <c r="D118" s="21">
        <f>'Cena na poramnuvanje'!D118*'Sreden kurs'!$D$30</f>
        <v>0</v>
      </c>
      <c r="E118" s="21">
        <f>'Cena na poramnuvanje'!E118*'Sreden kurs'!$D$30</f>
        <v>0</v>
      </c>
      <c r="F118" s="21">
        <f>'Cena na poramnuvanje'!F118*'Sreden kurs'!$D$30</f>
        <v>0</v>
      </c>
      <c r="G118" s="21">
        <f>'Cena na poramnuvanje'!G118*'Sreden kurs'!$D$30</f>
        <v>0</v>
      </c>
      <c r="H118" s="21">
        <f>'Cena na poramnuvanje'!H118*'Sreden kurs'!$D$30</f>
        <v>0</v>
      </c>
      <c r="I118" s="21">
        <f>'Cena na poramnuvanje'!I118*'Sreden kurs'!$D$30</f>
        <v>0</v>
      </c>
      <c r="J118" s="21">
        <f>'Cena na poramnuvanje'!J118*'Sreden kurs'!$D$30</f>
        <v>0</v>
      </c>
      <c r="K118" s="21">
        <f>'Cena na poramnuvanje'!K118*'Sreden kurs'!$D$30</f>
        <v>0</v>
      </c>
      <c r="L118" s="21">
        <f>'Cena na poramnuvanje'!L118*'Sreden kurs'!$D$30</f>
        <v>0</v>
      </c>
      <c r="M118" s="21">
        <f>'Cena na poramnuvanje'!M118*'Sreden kurs'!$D$30</f>
        <v>0</v>
      </c>
      <c r="N118" s="21">
        <f>'Cena na poramnuvanje'!N118*'Sreden kurs'!$D$30</f>
        <v>0</v>
      </c>
      <c r="O118" s="21">
        <f>'Cena na poramnuvanje'!O118*'Sreden kurs'!$D$30</f>
        <v>0</v>
      </c>
      <c r="P118" s="21">
        <f>'Cena na poramnuvanje'!P118*'Sreden kurs'!$D$30</f>
        <v>0</v>
      </c>
      <c r="Q118" s="21">
        <f>'Cena na poramnuvanje'!Q118*'Sreden kurs'!$D$30</f>
        <v>0</v>
      </c>
      <c r="R118" s="21">
        <f>'Cena na poramnuvanje'!R118*'Sreden kurs'!$D$30</f>
        <v>0</v>
      </c>
      <c r="S118" s="21">
        <f>'Cena na poramnuvanje'!S118*'Sreden kurs'!$D$30</f>
        <v>0</v>
      </c>
      <c r="T118" s="21">
        <f>'Cena na poramnuvanje'!T118*'Sreden kurs'!$D$30</f>
        <v>0</v>
      </c>
      <c r="U118" s="21">
        <f>'Cena na poramnuvanje'!U118*'Sreden kurs'!$D$30</f>
        <v>0</v>
      </c>
      <c r="V118" s="21">
        <f>'Cena na poramnuvanje'!V118*'Sreden kurs'!$D$30</f>
        <v>0</v>
      </c>
      <c r="W118" s="21">
        <f>'Cena na poramnuvanje'!W118*'Sreden kurs'!$D$30</f>
        <v>0</v>
      </c>
      <c r="X118" s="21">
        <f>'Cena na poramnuvanje'!X118*'Sreden kurs'!$D$30</f>
        <v>0</v>
      </c>
      <c r="Y118" s="21">
        <f>'Cena na poramnuvanje'!Y118*'Sreden kurs'!$D$30</f>
        <v>0</v>
      </c>
      <c r="Z118" s="21">
        <f>'Cena na poramnuvanje'!Z118*'Sreden kurs'!$D$30</f>
        <v>0</v>
      </c>
      <c r="AA118" s="22">
        <f>'Cena na poramnuvanje'!AA118*'Sreden kurs'!$D$30</f>
        <v>0</v>
      </c>
    </row>
    <row r="119" spans="2:27" ht="15.75" thickBot="1" x14ac:dyDescent="0.3">
      <c r="B119" s="55"/>
      <c r="C119" s="9" t="s">
        <v>29</v>
      </c>
      <c r="D119" s="23">
        <f>'Cena na poramnuvanje'!D119*'Sreden kurs'!$D$30</f>
        <v>0</v>
      </c>
      <c r="E119" s="23">
        <f>'Cena na poramnuvanje'!E119*'Sreden kurs'!$D$30</f>
        <v>0</v>
      </c>
      <c r="F119" s="23">
        <f>'Cena na poramnuvanje'!F119*'Sreden kurs'!$D$30</f>
        <v>0</v>
      </c>
      <c r="G119" s="23">
        <f>'Cena na poramnuvanje'!G119*'Sreden kurs'!$D$30</f>
        <v>0</v>
      </c>
      <c r="H119" s="23">
        <f>'Cena na poramnuvanje'!H119*'Sreden kurs'!$D$30</f>
        <v>0</v>
      </c>
      <c r="I119" s="23">
        <f>'Cena na poramnuvanje'!I119*'Sreden kurs'!$D$30</f>
        <v>0</v>
      </c>
      <c r="J119" s="23">
        <f>'Cena na poramnuvanje'!J119*'Sreden kurs'!$D$30</f>
        <v>0</v>
      </c>
      <c r="K119" s="23">
        <f>'Cena na poramnuvanje'!K119*'Sreden kurs'!$D$30</f>
        <v>0</v>
      </c>
      <c r="L119" s="23">
        <f>'Cena na poramnuvanje'!L119*'Sreden kurs'!$D$30</f>
        <v>0</v>
      </c>
      <c r="M119" s="23">
        <f>'Cena na poramnuvanje'!M119*'Sreden kurs'!$D$30</f>
        <v>0</v>
      </c>
      <c r="N119" s="23">
        <f>'Cena na poramnuvanje'!N119*'Sreden kurs'!$D$30</f>
        <v>0</v>
      </c>
      <c r="O119" s="23">
        <f>'Cena na poramnuvanje'!O119*'Sreden kurs'!$D$30</f>
        <v>0</v>
      </c>
      <c r="P119" s="23">
        <f>'Cena na poramnuvanje'!P119*'Sreden kurs'!$D$30</f>
        <v>0</v>
      </c>
      <c r="Q119" s="23">
        <f>'Cena na poramnuvanje'!Q119*'Sreden kurs'!$D$30</f>
        <v>0</v>
      </c>
      <c r="R119" s="23">
        <f>'Cena na poramnuvanje'!R119*'Sreden kurs'!$D$30</f>
        <v>0</v>
      </c>
      <c r="S119" s="23">
        <f>'Cena na poramnuvanje'!S119*'Sreden kurs'!$D$30</f>
        <v>0</v>
      </c>
      <c r="T119" s="23">
        <f>'Cena na poramnuvanje'!T119*'Sreden kurs'!$D$30</f>
        <v>0</v>
      </c>
      <c r="U119" s="23">
        <f>'Cena na poramnuvanje'!U119*'Sreden kurs'!$D$30</f>
        <v>0</v>
      </c>
      <c r="V119" s="23">
        <f>'Cena na poramnuvanje'!V119*'Sreden kurs'!$D$30</f>
        <v>0</v>
      </c>
      <c r="W119" s="23">
        <f>'Cena na poramnuvanje'!W119*'Sreden kurs'!$D$30</f>
        <v>0</v>
      </c>
      <c r="X119" s="23">
        <f>'Cena na poramnuvanje'!X119*'Sreden kurs'!$D$30</f>
        <v>0</v>
      </c>
      <c r="Y119" s="23">
        <f>'Cena na poramnuvanje'!Y119*'Sreden kurs'!$D$30</f>
        <v>0</v>
      </c>
      <c r="Z119" s="23">
        <f>'Cena na poramnuvanje'!Z119*'Sreden kurs'!$D$30</f>
        <v>0</v>
      </c>
      <c r="AA119" s="24">
        <f>'Cena na poramnuvanje'!AA119*'Sreden kurs'!$D$30</f>
        <v>0</v>
      </c>
    </row>
    <row r="120" spans="2:27" ht="15.75" thickTop="1" x14ac:dyDescent="0.25">
      <c r="B120" s="53" t="str">
        <f>'Cena na poramnuvanje'!B120:B123</f>
        <v>30.11.2022</v>
      </c>
      <c r="C120" s="6" t="s">
        <v>26</v>
      </c>
      <c r="D120" s="21">
        <f>'Cena na poramnuvanje'!D120*'Sreden kurs'!$D$31</f>
        <v>24095.514085660536</v>
      </c>
      <c r="E120" s="21">
        <f>'Cena na poramnuvanje'!E120*'Sreden kurs'!$D$31</f>
        <v>25897.093199999996</v>
      </c>
      <c r="F120" s="21">
        <f>'Cena na poramnuvanje'!F120*'Sreden kurs'!$D$31</f>
        <v>24769.3086</v>
      </c>
      <c r="G120" s="21">
        <f>'Cena na poramnuvanje'!G120*'Sreden kurs'!$D$31</f>
        <v>24439.8573</v>
      </c>
      <c r="H120" s="21">
        <f>'Cena na poramnuvanje'!H120*'Sreden kurs'!$D$31</f>
        <v>24767.457749999998</v>
      </c>
      <c r="I120" s="21">
        <f>'Cena na poramnuvanje'!I120*'Sreden kurs'!$D$31</f>
        <v>24082.856859407791</v>
      </c>
      <c r="J120" s="21">
        <f>'Cena na poramnuvanje'!J120*'Sreden kurs'!$D$31</f>
        <v>28784.679033233529</v>
      </c>
      <c r="K120" s="21">
        <f>'Cena na poramnuvanje'!K120*'Sreden kurs'!$D$31</f>
        <v>40203.546750000001</v>
      </c>
      <c r="L120" s="21">
        <f>'Cena na poramnuvanje'!L120*'Sreden kurs'!$D$31</f>
        <v>43258.857654788408</v>
      </c>
      <c r="M120" s="21">
        <f>'Cena na poramnuvanje'!M120*'Sreden kurs'!$D$31</f>
        <v>38383.424287500005</v>
      </c>
      <c r="N120" s="21">
        <f>'Cena na poramnuvanje'!N120*'Sreden kurs'!$D$31</f>
        <v>41631.654430636721</v>
      </c>
      <c r="O120" s="21">
        <f>'Cena na poramnuvanje'!O120*'Sreden kurs'!$D$31</f>
        <v>44333.419918477659</v>
      </c>
      <c r="P120" s="21">
        <f>'Cena na poramnuvanje'!P120*'Sreden kurs'!$D$31</f>
        <v>39467.369129444247</v>
      </c>
      <c r="Q120" s="21">
        <f>'Cena na poramnuvanje'!Q120*'Sreden kurs'!$D$31</f>
        <v>39482.660364893614</v>
      </c>
      <c r="R120" s="21">
        <f>'Cena na poramnuvanje'!R120*'Sreden kurs'!$D$31</f>
        <v>42642.812211686149</v>
      </c>
      <c r="S120" s="21">
        <f>'Cena na poramnuvanje'!S120*'Sreden kurs'!$D$31</f>
        <v>42157.333481102367</v>
      </c>
      <c r="T120" s="21">
        <f>'Cena na poramnuvanje'!T120*'Sreden kurs'!$D$31</f>
        <v>43991.612422802849</v>
      </c>
      <c r="U120" s="21">
        <f>'Cena na poramnuvanje'!U120*'Sreden kurs'!$D$31</f>
        <v>46303.777873106243</v>
      </c>
      <c r="V120" s="21">
        <f>'Cena na poramnuvanje'!V120*'Sreden kurs'!$D$31</f>
        <v>42920.909952443857</v>
      </c>
      <c r="W120" s="21">
        <f>'Cena na poramnuvanje'!W120*'Sreden kurs'!$D$31</f>
        <v>42769.51521823417</v>
      </c>
      <c r="X120" s="21">
        <f>'Cena na poramnuvanje'!X120*'Sreden kurs'!$D$31</f>
        <v>38395.254435576921</v>
      </c>
      <c r="Y120" s="21">
        <f>'Cena na poramnuvanje'!Y120*'Sreden kurs'!$D$31</f>
        <v>30864.256798699891</v>
      </c>
      <c r="Z120" s="21">
        <f>'Cena na poramnuvanje'!Z120*'Sreden kurs'!$D$31</f>
        <v>28058.957446478867</v>
      </c>
      <c r="AA120" s="22">
        <f>'Cena na poramnuvanje'!AA120*'Sreden kurs'!$D$31</f>
        <v>21241.230410139866</v>
      </c>
    </row>
    <row r="121" spans="2:27" x14ac:dyDescent="0.25">
      <c r="B121" s="54"/>
      <c r="C121" s="6" t="s">
        <v>27</v>
      </c>
      <c r="D121" s="21">
        <f>'Cena na poramnuvanje'!D121*'Sreden kurs'!$D$31</f>
        <v>0</v>
      </c>
      <c r="E121" s="21">
        <f>'Cena na poramnuvanje'!E121*'Sreden kurs'!$D$31</f>
        <v>0</v>
      </c>
      <c r="F121" s="21">
        <f>'Cena na poramnuvanje'!F121*'Sreden kurs'!$D$31</f>
        <v>0</v>
      </c>
      <c r="G121" s="21">
        <f>'Cena na poramnuvanje'!G121*'Sreden kurs'!$D$31</f>
        <v>0</v>
      </c>
      <c r="H121" s="21">
        <f>'Cena na poramnuvanje'!H121*'Sreden kurs'!$D$31</f>
        <v>0</v>
      </c>
      <c r="I121" s="21">
        <f>'Cena na poramnuvanje'!I121*'Sreden kurs'!$D$31</f>
        <v>0</v>
      </c>
      <c r="J121" s="21">
        <f>'Cena na poramnuvanje'!J121*'Sreden kurs'!$D$31</f>
        <v>0</v>
      </c>
      <c r="K121" s="21">
        <f>'Cena na poramnuvanje'!K121*'Sreden kurs'!$D$31</f>
        <v>0</v>
      </c>
      <c r="L121" s="21">
        <f>'Cena na poramnuvanje'!L121*'Sreden kurs'!$D$31</f>
        <v>0</v>
      </c>
      <c r="M121" s="21">
        <f>'Cena na poramnuvanje'!M121*'Sreden kurs'!$D$31</f>
        <v>0</v>
      </c>
      <c r="N121" s="21">
        <f>'Cena na poramnuvanje'!N121*'Sreden kurs'!$D$31</f>
        <v>0</v>
      </c>
      <c r="O121" s="21">
        <f>'Cena na poramnuvanje'!O121*'Sreden kurs'!$D$31</f>
        <v>0</v>
      </c>
      <c r="P121" s="21">
        <f>'Cena na poramnuvanje'!P121*'Sreden kurs'!$D$31</f>
        <v>0</v>
      </c>
      <c r="Q121" s="21">
        <f>'Cena na poramnuvanje'!Q121*'Sreden kurs'!$D$31</f>
        <v>0</v>
      </c>
      <c r="R121" s="21">
        <f>'Cena na poramnuvanje'!R121*'Sreden kurs'!$D$31</f>
        <v>0</v>
      </c>
      <c r="S121" s="21">
        <f>'Cena na poramnuvanje'!S121*'Sreden kurs'!$D$31</f>
        <v>0</v>
      </c>
      <c r="T121" s="21">
        <f>'Cena na poramnuvanje'!T121*'Sreden kurs'!$D$31</f>
        <v>0</v>
      </c>
      <c r="U121" s="21">
        <f>'Cena na poramnuvanje'!U121*'Sreden kurs'!$D$31</f>
        <v>0</v>
      </c>
      <c r="V121" s="21">
        <f>'Cena na poramnuvanje'!V121*'Sreden kurs'!$D$31</f>
        <v>0</v>
      </c>
      <c r="W121" s="21">
        <f>'Cena na poramnuvanje'!W121*'Sreden kurs'!$D$31</f>
        <v>0</v>
      </c>
      <c r="X121" s="21">
        <f>'Cena na poramnuvanje'!X121*'Sreden kurs'!$D$31</f>
        <v>0</v>
      </c>
      <c r="Y121" s="21">
        <f>'Cena na poramnuvanje'!Y121*'Sreden kurs'!$D$31</f>
        <v>0</v>
      </c>
      <c r="Z121" s="21">
        <f>'Cena na poramnuvanje'!Z121*'Sreden kurs'!$D$31</f>
        <v>0</v>
      </c>
      <c r="AA121" s="22">
        <f>'Cena na poramnuvanje'!AA121*'Sreden kurs'!$D$31</f>
        <v>0</v>
      </c>
    </row>
    <row r="122" spans="2:27" x14ac:dyDescent="0.25">
      <c r="B122" s="54"/>
      <c r="C122" s="6" t="s">
        <v>28</v>
      </c>
      <c r="D122" s="21">
        <f>'Cena na poramnuvanje'!D122*'Sreden kurs'!$D$31</f>
        <v>0</v>
      </c>
      <c r="E122" s="21">
        <f>'Cena na poramnuvanje'!E122*'Sreden kurs'!$D$31</f>
        <v>0</v>
      </c>
      <c r="F122" s="21">
        <f>'Cena na poramnuvanje'!F122*'Sreden kurs'!$D$31</f>
        <v>0</v>
      </c>
      <c r="G122" s="21">
        <f>'Cena na poramnuvanje'!G122*'Sreden kurs'!$D$31</f>
        <v>0</v>
      </c>
      <c r="H122" s="21">
        <f>'Cena na poramnuvanje'!H122*'Sreden kurs'!$D$31</f>
        <v>0</v>
      </c>
      <c r="I122" s="21">
        <f>'Cena na poramnuvanje'!I122*'Sreden kurs'!$D$31</f>
        <v>0</v>
      </c>
      <c r="J122" s="21">
        <f>'Cena na poramnuvanje'!J122*'Sreden kurs'!$D$31</f>
        <v>0</v>
      </c>
      <c r="K122" s="21">
        <f>'Cena na poramnuvanje'!K122*'Sreden kurs'!$D$31</f>
        <v>0</v>
      </c>
      <c r="L122" s="21">
        <f>'Cena na poramnuvanje'!L122*'Sreden kurs'!$D$31</f>
        <v>0</v>
      </c>
      <c r="M122" s="21">
        <f>'Cena na poramnuvanje'!M122*'Sreden kurs'!$D$31</f>
        <v>0</v>
      </c>
      <c r="N122" s="21">
        <f>'Cena na poramnuvanje'!N122*'Sreden kurs'!$D$31</f>
        <v>0</v>
      </c>
      <c r="O122" s="21">
        <f>'Cena na poramnuvanje'!O122*'Sreden kurs'!$D$31</f>
        <v>0</v>
      </c>
      <c r="P122" s="21">
        <f>'Cena na poramnuvanje'!P122*'Sreden kurs'!$D$31</f>
        <v>0</v>
      </c>
      <c r="Q122" s="21">
        <f>'Cena na poramnuvanje'!Q122*'Sreden kurs'!$D$31</f>
        <v>0</v>
      </c>
      <c r="R122" s="21">
        <f>'Cena na poramnuvanje'!R122*'Sreden kurs'!$D$31</f>
        <v>0</v>
      </c>
      <c r="S122" s="21">
        <f>'Cena na poramnuvanje'!S122*'Sreden kurs'!$D$31</f>
        <v>0</v>
      </c>
      <c r="T122" s="21">
        <f>'Cena na poramnuvanje'!T122*'Sreden kurs'!$D$31</f>
        <v>0</v>
      </c>
      <c r="U122" s="21">
        <f>'Cena na poramnuvanje'!U122*'Sreden kurs'!$D$31</f>
        <v>0</v>
      </c>
      <c r="V122" s="21">
        <f>'Cena na poramnuvanje'!V122*'Sreden kurs'!$D$31</f>
        <v>0</v>
      </c>
      <c r="W122" s="21">
        <f>'Cena na poramnuvanje'!W122*'Sreden kurs'!$D$31</f>
        <v>0</v>
      </c>
      <c r="X122" s="21">
        <f>'Cena na poramnuvanje'!X122*'Sreden kurs'!$D$31</f>
        <v>0</v>
      </c>
      <c r="Y122" s="21">
        <f>'Cena na poramnuvanje'!Y122*'Sreden kurs'!$D$31</f>
        <v>0</v>
      </c>
      <c r="Z122" s="21">
        <f>'Cena na poramnuvanje'!Z122*'Sreden kurs'!$D$31</f>
        <v>0</v>
      </c>
      <c r="AA122" s="22">
        <f>'Cena na poramnuvanje'!AA122*'Sreden kurs'!$D$31</f>
        <v>0</v>
      </c>
    </row>
    <row r="123" spans="2:27" ht="15.75" thickBot="1" x14ac:dyDescent="0.3">
      <c r="B123" s="55"/>
      <c r="C123" s="9" t="s">
        <v>29</v>
      </c>
      <c r="D123" s="23">
        <f>'Cena na poramnuvanje'!D123*'Sreden kurs'!$D$31</f>
        <v>0</v>
      </c>
      <c r="E123" s="23">
        <f>'Cena na poramnuvanje'!E123*'Sreden kurs'!$D$31</f>
        <v>0</v>
      </c>
      <c r="F123" s="23">
        <f>'Cena na poramnuvanje'!F123*'Sreden kurs'!$D$31</f>
        <v>0</v>
      </c>
      <c r="G123" s="23">
        <f>'Cena na poramnuvanje'!G123*'Sreden kurs'!$D$31</f>
        <v>0</v>
      </c>
      <c r="H123" s="23">
        <f>'Cena na poramnuvanje'!H123*'Sreden kurs'!$D$31</f>
        <v>0</v>
      </c>
      <c r="I123" s="23">
        <f>'Cena na poramnuvanje'!I123*'Sreden kurs'!$D$31</f>
        <v>0</v>
      </c>
      <c r="J123" s="23">
        <f>'Cena na poramnuvanje'!J123*'Sreden kurs'!$D$31</f>
        <v>0</v>
      </c>
      <c r="K123" s="23">
        <f>'Cena na poramnuvanje'!K123*'Sreden kurs'!$D$31</f>
        <v>0</v>
      </c>
      <c r="L123" s="23">
        <f>'Cena na poramnuvanje'!L123*'Sreden kurs'!$D$31</f>
        <v>0</v>
      </c>
      <c r="M123" s="23">
        <f>'Cena na poramnuvanje'!M123*'Sreden kurs'!$D$31</f>
        <v>0</v>
      </c>
      <c r="N123" s="23">
        <f>'Cena na poramnuvanje'!N123*'Sreden kurs'!$D$31</f>
        <v>0</v>
      </c>
      <c r="O123" s="23">
        <f>'Cena na poramnuvanje'!O123*'Sreden kurs'!$D$31</f>
        <v>0</v>
      </c>
      <c r="P123" s="23">
        <f>'Cena na poramnuvanje'!P123*'Sreden kurs'!$D$31</f>
        <v>0</v>
      </c>
      <c r="Q123" s="23">
        <f>'Cena na poramnuvanje'!Q123*'Sreden kurs'!$D$31</f>
        <v>0</v>
      </c>
      <c r="R123" s="23">
        <f>'Cena na poramnuvanje'!R123*'Sreden kurs'!$D$31</f>
        <v>0</v>
      </c>
      <c r="S123" s="23">
        <f>'Cena na poramnuvanje'!S123*'Sreden kurs'!$D$31</f>
        <v>0</v>
      </c>
      <c r="T123" s="23">
        <f>'Cena na poramnuvanje'!T123*'Sreden kurs'!$D$31</f>
        <v>0</v>
      </c>
      <c r="U123" s="23">
        <f>'Cena na poramnuvanje'!U123*'Sreden kurs'!$D$31</f>
        <v>0</v>
      </c>
      <c r="V123" s="23">
        <f>'Cena na poramnuvanje'!V123*'Sreden kurs'!$D$31</f>
        <v>0</v>
      </c>
      <c r="W123" s="23">
        <f>'Cena na poramnuvanje'!W123*'Sreden kurs'!$D$31</f>
        <v>0</v>
      </c>
      <c r="X123" s="23">
        <f>'Cena na poramnuvanje'!X123*'Sreden kurs'!$D$31</f>
        <v>0</v>
      </c>
      <c r="Y123" s="23">
        <f>'Cena na poramnuvanje'!Y123*'Sreden kurs'!$D$31</f>
        <v>0</v>
      </c>
      <c r="Z123" s="23">
        <f>'Cena na poramnuvanje'!Z123*'Sreden kurs'!$D$31</f>
        <v>0</v>
      </c>
      <c r="AA123" s="24">
        <f>'Cena na poramnuvanje'!AA123*'Sreden kurs'!$D$31</f>
        <v>0</v>
      </c>
    </row>
    <row r="124" spans="2:27" ht="15.75" thickTop="1" x14ac:dyDescent="0.25"/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A253-38B7-4A5D-8762-DAE5D15124DD}">
  <sheetPr codeName="Sheet3"/>
  <dimension ref="B2:AC105"/>
  <sheetViews>
    <sheetView zoomScaleNormal="100" workbookViewId="0">
      <selection activeCell="A34" sqref="A34:XFD34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67" t="s">
        <v>36</v>
      </c>
      <c r="C2" s="69" t="s">
        <v>37</v>
      </c>
      <c r="D2" s="70"/>
      <c r="E2" s="73" t="s">
        <v>72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</row>
    <row r="3" spans="2:28" ht="15.75" customHeight="1" thickTop="1" thickBot="1" x14ac:dyDescent="0.3">
      <c r="B3" s="68"/>
      <c r="C3" s="71"/>
      <c r="D3" s="72"/>
      <c r="E3" s="25" t="s">
        <v>2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7" t="s">
        <v>16</v>
      </c>
      <c r="T3" s="26" t="s">
        <v>17</v>
      </c>
      <c r="U3" s="26" t="s">
        <v>18</v>
      </c>
      <c r="V3" s="26" t="s">
        <v>19</v>
      </c>
      <c r="W3" s="26" t="s">
        <v>20</v>
      </c>
      <c r="X3" s="26" t="s">
        <v>21</v>
      </c>
      <c r="Y3" s="26" t="s">
        <v>22</v>
      </c>
      <c r="Z3" s="26" t="s">
        <v>23</v>
      </c>
      <c r="AA3" s="26" t="s">
        <v>24</v>
      </c>
      <c r="AB3" s="28" t="s">
        <v>25</v>
      </c>
    </row>
    <row r="4" spans="2:28" ht="17.25" thickTop="1" thickBot="1" x14ac:dyDescent="0.3">
      <c r="B4" s="29" t="s">
        <v>41</v>
      </c>
      <c r="C4" s="63">
        <f>SUM(E4:AB4)</f>
        <v>159.94999999999999</v>
      </c>
      <c r="D4" s="64"/>
      <c r="E4" s="30">
        <v>1.0700000000000003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6.6300000000000026</v>
      </c>
      <c r="M4" s="31">
        <v>13.009999999999998</v>
      </c>
      <c r="N4" s="31">
        <v>2.0799999999999983</v>
      </c>
      <c r="O4" s="31">
        <v>0</v>
      </c>
      <c r="P4" s="31">
        <v>5.4400000000000013</v>
      </c>
      <c r="Q4" s="31">
        <v>4.1499999999999986</v>
      </c>
      <c r="R4" s="31">
        <v>7.4899999999999984</v>
      </c>
      <c r="S4" s="31">
        <v>15.170000000000002</v>
      </c>
      <c r="T4" s="31">
        <v>12.98</v>
      </c>
      <c r="U4" s="31">
        <v>12.190000000000001</v>
      </c>
      <c r="V4" s="31">
        <v>15.329999999999998</v>
      </c>
      <c r="W4" s="31">
        <v>4.9199999999999982</v>
      </c>
      <c r="X4" s="31">
        <v>14.480000000000004</v>
      </c>
      <c r="Y4" s="31">
        <v>10.000000000000004</v>
      </c>
      <c r="Z4" s="31">
        <v>16.760000000000002</v>
      </c>
      <c r="AA4" s="31">
        <v>12.550000000000004</v>
      </c>
      <c r="AB4" s="32">
        <v>5.6999999999999993</v>
      </c>
    </row>
    <row r="5" spans="2:28" ht="17.25" thickTop="1" thickBot="1" x14ac:dyDescent="0.3">
      <c r="B5" s="29" t="s">
        <v>42</v>
      </c>
      <c r="C5" s="63">
        <f t="shared" ref="C5:C33" si="0">SUM(E5:AB5)</f>
        <v>89.54</v>
      </c>
      <c r="D5" s="64"/>
      <c r="E5" s="30">
        <v>12.7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8.3800000000000026</v>
      </c>
      <c r="M5" s="31">
        <v>2.9400000000000013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5.8499999999999979</v>
      </c>
      <c r="T5" s="31">
        <v>15.470000000000002</v>
      </c>
      <c r="U5" s="31">
        <v>17.669999999999998</v>
      </c>
      <c r="V5" s="31">
        <v>12.720000000000002</v>
      </c>
      <c r="W5" s="31">
        <v>0</v>
      </c>
      <c r="X5" s="31">
        <v>0</v>
      </c>
      <c r="Y5" s="31">
        <v>0</v>
      </c>
      <c r="Z5" s="31">
        <v>0</v>
      </c>
      <c r="AA5" s="31">
        <v>13.670000000000002</v>
      </c>
      <c r="AB5" s="32">
        <v>0.14000000000000057</v>
      </c>
    </row>
    <row r="6" spans="2:28" ht="17.25" thickTop="1" thickBot="1" x14ac:dyDescent="0.3">
      <c r="B6" s="33" t="s">
        <v>43</v>
      </c>
      <c r="C6" s="63">
        <f t="shared" si="0"/>
        <v>79.88</v>
      </c>
      <c r="D6" s="64"/>
      <c r="E6" s="30">
        <v>2.009999999999998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3.1400000000000006</v>
      </c>
      <c r="R6" s="31">
        <v>9.6900000000000013</v>
      </c>
      <c r="S6" s="31">
        <v>15.150000000000002</v>
      </c>
      <c r="T6" s="31">
        <v>15.529999999999998</v>
      </c>
      <c r="U6" s="31">
        <v>0</v>
      </c>
      <c r="V6" s="31">
        <v>11.049999999999997</v>
      </c>
      <c r="W6" s="31">
        <v>2.2899999999999991</v>
      </c>
      <c r="X6" s="31">
        <v>3.0599999999999987</v>
      </c>
      <c r="Y6" s="31">
        <v>3.6799999999999997</v>
      </c>
      <c r="Z6" s="31">
        <v>2.1799999999999997</v>
      </c>
      <c r="AA6" s="31">
        <v>12.100000000000001</v>
      </c>
      <c r="AB6" s="32">
        <v>0</v>
      </c>
    </row>
    <row r="7" spans="2:28" ht="17.25" thickTop="1" thickBot="1" x14ac:dyDescent="0.3">
      <c r="B7" s="33" t="s">
        <v>44</v>
      </c>
      <c r="C7" s="63">
        <f t="shared" si="0"/>
        <v>108.35000000000001</v>
      </c>
      <c r="D7" s="64"/>
      <c r="E7" s="30">
        <v>11.579999999999998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2.9499999999999993</v>
      </c>
      <c r="L7" s="31">
        <v>2.1099999999999994</v>
      </c>
      <c r="M7" s="31">
        <v>13.600000000000001</v>
      </c>
      <c r="N7" s="31">
        <v>4.5</v>
      </c>
      <c r="O7" s="31">
        <v>0</v>
      </c>
      <c r="P7" s="31">
        <v>0</v>
      </c>
      <c r="Q7" s="31">
        <v>2.9700000000000024</v>
      </c>
      <c r="R7" s="31">
        <v>14.399999999999999</v>
      </c>
      <c r="S7" s="31">
        <v>5.75</v>
      </c>
      <c r="T7" s="31">
        <v>3.3000000000000007</v>
      </c>
      <c r="U7" s="31">
        <v>0</v>
      </c>
      <c r="V7" s="31">
        <v>0</v>
      </c>
      <c r="W7" s="31">
        <v>7</v>
      </c>
      <c r="X7" s="31">
        <v>17.370000000000005</v>
      </c>
      <c r="Y7" s="31">
        <v>0</v>
      </c>
      <c r="Z7" s="31">
        <v>0</v>
      </c>
      <c r="AA7" s="31">
        <v>6.98</v>
      </c>
      <c r="AB7" s="32">
        <v>15.840000000000003</v>
      </c>
    </row>
    <row r="8" spans="2:28" ht="17.25" thickTop="1" thickBot="1" x14ac:dyDescent="0.3">
      <c r="B8" s="33" t="s">
        <v>45</v>
      </c>
      <c r="C8" s="63">
        <f t="shared" si="0"/>
        <v>142.27999999999997</v>
      </c>
      <c r="D8" s="64"/>
      <c r="E8" s="30">
        <v>16.14</v>
      </c>
      <c r="F8" s="31">
        <v>3.5399999999999991</v>
      </c>
      <c r="G8" s="31">
        <v>3.5399999999999991</v>
      </c>
      <c r="H8" s="31">
        <v>0</v>
      </c>
      <c r="I8" s="31">
        <v>0</v>
      </c>
      <c r="J8" s="31">
        <v>0</v>
      </c>
      <c r="K8" s="31">
        <v>0</v>
      </c>
      <c r="L8" s="31">
        <v>1.9999999999999574E-2</v>
      </c>
      <c r="M8" s="31">
        <v>2.379999999999999</v>
      </c>
      <c r="N8" s="31">
        <v>0</v>
      </c>
      <c r="O8" s="31">
        <v>0</v>
      </c>
      <c r="P8" s="31">
        <v>16.03</v>
      </c>
      <c r="Q8" s="31">
        <v>19.509999999999998</v>
      </c>
      <c r="R8" s="31">
        <v>18.95</v>
      </c>
      <c r="S8" s="31">
        <v>18.03</v>
      </c>
      <c r="T8" s="31">
        <v>15.719999999999999</v>
      </c>
      <c r="U8" s="31">
        <v>1.3599999999999994</v>
      </c>
      <c r="V8" s="31">
        <v>7.3000000000000007</v>
      </c>
      <c r="W8" s="31">
        <v>0</v>
      </c>
      <c r="X8" s="31">
        <v>1.4400000000000013</v>
      </c>
      <c r="Y8" s="31">
        <v>3.1999999999999993</v>
      </c>
      <c r="Z8" s="31">
        <v>0</v>
      </c>
      <c r="AA8" s="31">
        <v>8.0100000000000016</v>
      </c>
      <c r="AB8" s="32">
        <v>7.1099999999999994</v>
      </c>
    </row>
    <row r="9" spans="2:28" ht="17.25" thickTop="1" thickBot="1" x14ac:dyDescent="0.3">
      <c r="B9" s="33" t="s">
        <v>46</v>
      </c>
      <c r="C9" s="63">
        <f t="shared" si="0"/>
        <v>209.31</v>
      </c>
      <c r="D9" s="64"/>
      <c r="E9" s="30">
        <v>10.11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3.9699999999999989</v>
      </c>
      <c r="N9" s="31">
        <v>17.889999999999997</v>
      </c>
      <c r="O9" s="31">
        <v>16.98</v>
      </c>
      <c r="P9" s="31">
        <v>17.47</v>
      </c>
      <c r="Q9" s="31">
        <v>17.12</v>
      </c>
      <c r="R9" s="31">
        <v>16.399999999999999</v>
      </c>
      <c r="S9" s="31">
        <v>5.3099999999999987</v>
      </c>
      <c r="T9" s="31">
        <v>15.11</v>
      </c>
      <c r="U9" s="31">
        <v>15.939999999999998</v>
      </c>
      <c r="V9" s="31">
        <v>16.16</v>
      </c>
      <c r="W9" s="31">
        <v>4.2899999999999991</v>
      </c>
      <c r="X9" s="31">
        <v>2.34</v>
      </c>
      <c r="Y9" s="31">
        <v>5.4400000000000013</v>
      </c>
      <c r="Z9" s="31">
        <v>16.419999999999998</v>
      </c>
      <c r="AA9" s="31">
        <v>16.440000000000001</v>
      </c>
      <c r="AB9" s="32">
        <v>11.920000000000002</v>
      </c>
    </row>
    <row r="10" spans="2:28" ht="17.25" thickTop="1" thickBot="1" x14ac:dyDescent="0.3">
      <c r="B10" s="33" t="s">
        <v>47</v>
      </c>
      <c r="C10" s="63">
        <f t="shared" si="0"/>
        <v>14.689999999999994</v>
      </c>
      <c r="D10" s="64"/>
      <c r="E10" s="30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2.5599999999999987</v>
      </c>
      <c r="R10" s="31">
        <v>0</v>
      </c>
      <c r="S10" s="31">
        <v>0</v>
      </c>
      <c r="T10" s="31">
        <v>0</v>
      </c>
      <c r="U10" s="31">
        <v>9.3199999999999967</v>
      </c>
      <c r="V10" s="31">
        <v>0</v>
      </c>
      <c r="W10" s="31">
        <v>0</v>
      </c>
      <c r="X10" s="31">
        <v>0</v>
      </c>
      <c r="Y10" s="31">
        <v>2.8099999999999987</v>
      </c>
      <c r="Z10" s="31">
        <v>0</v>
      </c>
      <c r="AA10" s="31">
        <v>0</v>
      </c>
      <c r="AB10" s="32">
        <v>0</v>
      </c>
    </row>
    <row r="11" spans="2:28" ht="17.25" thickTop="1" thickBot="1" x14ac:dyDescent="0.3">
      <c r="B11" s="33" t="s">
        <v>48</v>
      </c>
      <c r="C11" s="63">
        <f t="shared" si="0"/>
        <v>32.859999999999985</v>
      </c>
      <c r="D11" s="64"/>
      <c r="E11" s="30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11.179999999999996</v>
      </c>
      <c r="N11" s="31">
        <v>5.9999999999998721E-2</v>
      </c>
      <c r="O11" s="31">
        <v>0</v>
      </c>
      <c r="P11" s="31">
        <v>0</v>
      </c>
      <c r="Q11" s="31">
        <v>0</v>
      </c>
      <c r="R11" s="31">
        <v>0</v>
      </c>
      <c r="S11" s="31">
        <v>4.68</v>
      </c>
      <c r="T11" s="31">
        <v>0</v>
      </c>
      <c r="U11" s="31">
        <v>0</v>
      </c>
      <c r="V11" s="31">
        <v>3.3299999999999983</v>
      </c>
      <c r="W11" s="31">
        <v>0</v>
      </c>
      <c r="X11" s="31">
        <v>0</v>
      </c>
      <c r="Y11" s="31">
        <v>0</v>
      </c>
      <c r="Z11" s="31">
        <v>0</v>
      </c>
      <c r="AA11" s="31">
        <v>13.389999999999997</v>
      </c>
      <c r="AB11" s="32">
        <v>0.21999999999999886</v>
      </c>
    </row>
    <row r="12" spans="2:28" ht="17.25" thickTop="1" thickBot="1" x14ac:dyDescent="0.3">
      <c r="B12" s="33" t="s">
        <v>49</v>
      </c>
      <c r="C12" s="63">
        <f t="shared" si="0"/>
        <v>162.33999999999997</v>
      </c>
      <c r="D12" s="64"/>
      <c r="E12" s="30">
        <v>14.269999999999996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4.34</v>
      </c>
      <c r="M12" s="31">
        <v>17.749999999999996</v>
      </c>
      <c r="N12" s="31">
        <v>17.310000000000002</v>
      </c>
      <c r="O12" s="31">
        <v>18.250000000000004</v>
      </c>
      <c r="P12" s="31">
        <v>1.9499999999999993</v>
      </c>
      <c r="Q12" s="31">
        <v>2.1700000000000017</v>
      </c>
      <c r="R12" s="31">
        <v>14.649999999999999</v>
      </c>
      <c r="S12" s="31">
        <v>17.669999999999998</v>
      </c>
      <c r="T12" s="31">
        <v>1.1499999999999986</v>
      </c>
      <c r="U12" s="31">
        <v>14.669999999999995</v>
      </c>
      <c r="V12" s="31">
        <v>12.589999999999996</v>
      </c>
      <c r="W12" s="31">
        <v>0</v>
      </c>
      <c r="X12" s="31">
        <v>0</v>
      </c>
      <c r="Y12" s="31">
        <v>6.41</v>
      </c>
      <c r="Z12" s="31">
        <v>3.6900000000000013</v>
      </c>
      <c r="AA12" s="31">
        <v>11.929999999999996</v>
      </c>
      <c r="AB12" s="32">
        <v>3.5399999999999991</v>
      </c>
    </row>
    <row r="13" spans="2:28" ht="17.25" thickTop="1" thickBot="1" x14ac:dyDescent="0.3">
      <c r="B13" s="33" t="s">
        <v>50</v>
      </c>
      <c r="C13" s="63">
        <f t="shared" si="0"/>
        <v>90.389999999999986</v>
      </c>
      <c r="D13" s="64"/>
      <c r="E13" s="30">
        <v>11.73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9.6999999999999993</v>
      </c>
      <c r="M13" s="31">
        <v>17</v>
      </c>
      <c r="N13" s="31">
        <v>16.440000000000005</v>
      </c>
      <c r="O13" s="31">
        <v>18.010000000000002</v>
      </c>
      <c r="P13" s="31">
        <v>12.619999999999994</v>
      </c>
      <c r="Q13" s="31">
        <v>0</v>
      </c>
      <c r="R13" s="31">
        <v>0</v>
      </c>
      <c r="S13" s="31">
        <v>0</v>
      </c>
      <c r="T13" s="31">
        <v>0</v>
      </c>
      <c r="U13" s="31">
        <v>1.3200000000000003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2">
        <v>3.5699999999999967</v>
      </c>
    </row>
    <row r="14" spans="2:28" ht="17.25" thickTop="1" thickBot="1" x14ac:dyDescent="0.3">
      <c r="B14" s="33" t="s">
        <v>51</v>
      </c>
      <c r="C14" s="63">
        <f t="shared" si="0"/>
        <v>80.67</v>
      </c>
      <c r="D14" s="64"/>
      <c r="E14" s="30">
        <v>10.190000000000005</v>
      </c>
      <c r="F14" s="31">
        <v>11.409999999999997</v>
      </c>
      <c r="G14" s="31">
        <v>0</v>
      </c>
      <c r="H14" s="31">
        <v>0</v>
      </c>
      <c r="I14" s="31">
        <v>0</v>
      </c>
      <c r="J14" s="31">
        <v>0.78999999999999915</v>
      </c>
      <c r="K14" s="31">
        <v>8.8699999999999974</v>
      </c>
      <c r="L14" s="31">
        <v>7.5399999999999991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2.4800000000000004</v>
      </c>
      <c r="S14" s="31">
        <v>12.5</v>
      </c>
      <c r="T14" s="31">
        <v>16.559999999999995</v>
      </c>
      <c r="U14" s="31">
        <v>0</v>
      </c>
      <c r="V14" s="31">
        <v>0</v>
      </c>
      <c r="W14" s="31">
        <v>2.3000000000000007</v>
      </c>
      <c r="X14" s="31">
        <v>0</v>
      </c>
      <c r="Y14" s="31">
        <v>0</v>
      </c>
      <c r="Z14" s="31">
        <v>3.370000000000001</v>
      </c>
      <c r="AA14" s="31">
        <v>3.9299999999999997</v>
      </c>
      <c r="AB14" s="32">
        <v>0.73000000000000043</v>
      </c>
    </row>
    <row r="15" spans="2:28" ht="17.25" thickTop="1" thickBot="1" x14ac:dyDescent="0.3">
      <c r="B15" s="33" t="s">
        <v>52</v>
      </c>
      <c r="C15" s="63">
        <f t="shared" si="0"/>
        <v>122.25999999999999</v>
      </c>
      <c r="D15" s="64"/>
      <c r="E15" s="30">
        <v>15.400000000000002</v>
      </c>
      <c r="F15" s="31">
        <v>7.7399999999999984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0.12999999999999901</v>
      </c>
      <c r="O15" s="31">
        <v>10.939999999999998</v>
      </c>
      <c r="P15" s="31">
        <v>16.839999999999996</v>
      </c>
      <c r="Q15" s="31">
        <v>14.91</v>
      </c>
      <c r="R15" s="31">
        <v>16.47</v>
      </c>
      <c r="S15" s="31">
        <v>3.2200000000000024</v>
      </c>
      <c r="T15" s="31">
        <v>12.969999999999999</v>
      </c>
      <c r="U15" s="31">
        <v>3.8299999999999983</v>
      </c>
      <c r="V15" s="31">
        <v>7.6900000000000013</v>
      </c>
      <c r="W15" s="31">
        <v>0.37999999999999901</v>
      </c>
      <c r="X15" s="31">
        <v>5.9999999999998721E-2</v>
      </c>
      <c r="Y15" s="31">
        <v>0</v>
      </c>
      <c r="Z15" s="31">
        <v>0</v>
      </c>
      <c r="AA15" s="31">
        <v>11.68</v>
      </c>
      <c r="AB15" s="32">
        <v>0</v>
      </c>
    </row>
    <row r="16" spans="2:28" ht="17.25" thickTop="1" thickBot="1" x14ac:dyDescent="0.3">
      <c r="B16" s="33" t="s">
        <v>53</v>
      </c>
      <c r="C16" s="63">
        <f t="shared" si="0"/>
        <v>215.23999999999998</v>
      </c>
      <c r="D16" s="64"/>
      <c r="E16" s="30">
        <v>15.41</v>
      </c>
      <c r="F16" s="31">
        <v>14.780000000000001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4.6199999999999974</v>
      </c>
      <c r="O16" s="31">
        <v>7.18</v>
      </c>
      <c r="P16" s="31">
        <v>7.129999999999999</v>
      </c>
      <c r="Q16" s="31">
        <v>14.400000000000002</v>
      </c>
      <c r="R16" s="31">
        <v>19.739999999999998</v>
      </c>
      <c r="S16" s="31">
        <v>19.850000000000001</v>
      </c>
      <c r="T16" s="31">
        <v>20</v>
      </c>
      <c r="U16" s="31">
        <v>18.89</v>
      </c>
      <c r="V16" s="31">
        <v>19.250000000000004</v>
      </c>
      <c r="W16" s="31">
        <v>0</v>
      </c>
      <c r="X16" s="31">
        <v>0</v>
      </c>
      <c r="Y16" s="31">
        <v>15.440000000000005</v>
      </c>
      <c r="Z16" s="31">
        <v>12.599999999999998</v>
      </c>
      <c r="AA16" s="31">
        <v>20.47</v>
      </c>
      <c r="AB16" s="32">
        <v>5.48</v>
      </c>
    </row>
    <row r="17" spans="2:28" ht="17.25" thickTop="1" thickBot="1" x14ac:dyDescent="0.3">
      <c r="B17" s="33" t="s">
        <v>54</v>
      </c>
      <c r="C17" s="63">
        <f t="shared" si="0"/>
        <v>96.9</v>
      </c>
      <c r="D17" s="64"/>
      <c r="E17" s="30">
        <v>10.580000000000002</v>
      </c>
      <c r="F17" s="31">
        <v>0.98999999999999844</v>
      </c>
      <c r="G17" s="31">
        <v>0</v>
      </c>
      <c r="H17" s="31">
        <v>0</v>
      </c>
      <c r="I17" s="31">
        <v>0</v>
      </c>
      <c r="J17" s="31">
        <v>0</v>
      </c>
      <c r="K17" s="31">
        <v>12.61</v>
      </c>
      <c r="L17" s="31">
        <v>2</v>
      </c>
      <c r="M17" s="31">
        <v>13.360000000000003</v>
      </c>
      <c r="N17" s="31">
        <v>12.940000000000001</v>
      </c>
      <c r="O17" s="31">
        <v>0.44999999999999929</v>
      </c>
      <c r="P17" s="31">
        <v>0</v>
      </c>
      <c r="Q17" s="31">
        <v>0</v>
      </c>
      <c r="R17" s="31">
        <v>0</v>
      </c>
      <c r="S17" s="31">
        <v>0</v>
      </c>
      <c r="T17" s="31">
        <v>16.599999999999998</v>
      </c>
      <c r="U17" s="31">
        <v>5.23</v>
      </c>
      <c r="V17" s="31">
        <v>5.9200000000000017</v>
      </c>
      <c r="W17" s="31">
        <v>0</v>
      </c>
      <c r="X17" s="31">
        <v>0.23000000000000043</v>
      </c>
      <c r="Y17" s="31">
        <v>6.1400000000000006</v>
      </c>
      <c r="Z17" s="31">
        <v>0</v>
      </c>
      <c r="AA17" s="31">
        <v>8.7899999999999991</v>
      </c>
      <c r="AB17" s="32">
        <v>1.0599999999999987</v>
      </c>
    </row>
    <row r="18" spans="2:28" ht="17.25" thickTop="1" thickBot="1" x14ac:dyDescent="0.3">
      <c r="B18" s="33" t="s">
        <v>55</v>
      </c>
      <c r="C18" s="63">
        <f t="shared" si="0"/>
        <v>143.31</v>
      </c>
      <c r="D18" s="64"/>
      <c r="E18" s="30">
        <v>7.23</v>
      </c>
      <c r="F18" s="31">
        <v>5.1000000000000014</v>
      </c>
      <c r="G18" s="31">
        <v>0</v>
      </c>
      <c r="H18" s="31">
        <v>0</v>
      </c>
      <c r="I18" s="31">
        <v>0</v>
      </c>
      <c r="J18" s="31">
        <v>0</v>
      </c>
      <c r="K18" s="31">
        <v>14.869999999999997</v>
      </c>
      <c r="L18" s="31">
        <v>0</v>
      </c>
      <c r="M18" s="31">
        <v>14.73</v>
      </c>
      <c r="N18" s="31">
        <v>17.909999999999997</v>
      </c>
      <c r="O18" s="31">
        <v>2.120000000000001</v>
      </c>
      <c r="P18" s="31">
        <v>0</v>
      </c>
      <c r="Q18" s="31">
        <v>1.7699999999999996</v>
      </c>
      <c r="R18" s="31">
        <v>18.37</v>
      </c>
      <c r="S18" s="31">
        <v>18.000000000000004</v>
      </c>
      <c r="T18" s="31">
        <v>14.04</v>
      </c>
      <c r="U18" s="31">
        <v>8.3300000000000018</v>
      </c>
      <c r="V18" s="31">
        <v>0</v>
      </c>
      <c r="W18" s="31">
        <v>2.84</v>
      </c>
      <c r="X18" s="31">
        <v>1.7600000000000016</v>
      </c>
      <c r="Y18" s="31">
        <v>3.490000000000002</v>
      </c>
      <c r="Z18" s="31">
        <v>1.9899999999999984</v>
      </c>
      <c r="AA18" s="31">
        <v>10.290000000000003</v>
      </c>
      <c r="AB18" s="32">
        <v>0.46999999999999886</v>
      </c>
    </row>
    <row r="19" spans="2:28" ht="17.25" thickTop="1" thickBot="1" x14ac:dyDescent="0.3">
      <c r="B19" s="33" t="s">
        <v>56</v>
      </c>
      <c r="C19" s="63">
        <f t="shared" si="0"/>
        <v>118.77000000000001</v>
      </c>
      <c r="D19" s="64"/>
      <c r="E19" s="30">
        <v>15.310000000000002</v>
      </c>
      <c r="F19" s="31">
        <v>8.36</v>
      </c>
      <c r="G19" s="31">
        <v>0</v>
      </c>
      <c r="H19" s="31">
        <v>0</v>
      </c>
      <c r="I19" s="31">
        <v>0</v>
      </c>
      <c r="J19" s="31">
        <v>0</v>
      </c>
      <c r="K19" s="31">
        <v>12.04</v>
      </c>
      <c r="L19" s="31">
        <v>0</v>
      </c>
      <c r="M19" s="31">
        <v>5.41</v>
      </c>
      <c r="N19" s="31">
        <v>1.6000000000000014</v>
      </c>
      <c r="O19" s="31">
        <v>0</v>
      </c>
      <c r="P19" s="31">
        <v>1.8800000000000026</v>
      </c>
      <c r="Q19" s="31">
        <v>5.9399999999999977</v>
      </c>
      <c r="R19" s="31">
        <v>12.970000000000002</v>
      </c>
      <c r="S19" s="31">
        <v>16.660000000000004</v>
      </c>
      <c r="T19" s="31">
        <v>10.429999999999996</v>
      </c>
      <c r="U19" s="31">
        <v>13.02</v>
      </c>
      <c r="V19" s="31">
        <v>9.0100000000000016</v>
      </c>
      <c r="W19" s="31">
        <v>0</v>
      </c>
      <c r="X19" s="31">
        <v>0.94000000000000128</v>
      </c>
      <c r="Y19" s="31">
        <v>0</v>
      </c>
      <c r="Z19" s="31">
        <v>0</v>
      </c>
      <c r="AA19" s="31">
        <v>0.47000000000000242</v>
      </c>
      <c r="AB19" s="32">
        <v>4.7300000000000004</v>
      </c>
    </row>
    <row r="20" spans="2:28" ht="17.25" thickTop="1" thickBot="1" x14ac:dyDescent="0.3">
      <c r="B20" s="33" t="s">
        <v>57</v>
      </c>
      <c r="C20" s="63">
        <f t="shared" si="0"/>
        <v>85.23</v>
      </c>
      <c r="D20" s="64"/>
      <c r="E20" s="30">
        <v>9.1500000000000021</v>
      </c>
      <c r="F20" s="31">
        <v>4.4699999999999989</v>
      </c>
      <c r="G20" s="31">
        <v>0</v>
      </c>
      <c r="H20" s="31">
        <v>0</v>
      </c>
      <c r="I20" s="31">
        <v>0</v>
      </c>
      <c r="J20" s="31">
        <v>0</v>
      </c>
      <c r="K20" s="31">
        <v>1.3200000000000003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0.44999999999999929</v>
      </c>
      <c r="R20" s="31">
        <v>2.66</v>
      </c>
      <c r="S20" s="31">
        <v>10.079999999999998</v>
      </c>
      <c r="T20" s="31">
        <v>0</v>
      </c>
      <c r="U20" s="31">
        <v>0</v>
      </c>
      <c r="V20" s="31">
        <v>10.100000000000005</v>
      </c>
      <c r="W20" s="31">
        <v>6.009999999999998</v>
      </c>
      <c r="X20" s="31">
        <v>9.0600000000000023</v>
      </c>
      <c r="Y20" s="31">
        <v>16.32</v>
      </c>
      <c r="Z20" s="31">
        <v>12.41</v>
      </c>
      <c r="AA20" s="31">
        <v>3.1999999999999993</v>
      </c>
      <c r="AB20" s="32">
        <v>0</v>
      </c>
    </row>
    <row r="21" spans="2:28" ht="17.25" thickTop="1" thickBot="1" x14ac:dyDescent="0.3">
      <c r="B21" s="33" t="s">
        <v>58</v>
      </c>
      <c r="C21" s="63">
        <f t="shared" si="0"/>
        <v>118.20000000000002</v>
      </c>
      <c r="D21" s="64"/>
      <c r="E21" s="30">
        <v>0</v>
      </c>
      <c r="F21" s="31">
        <v>14.379999999999995</v>
      </c>
      <c r="G21" s="31">
        <v>0</v>
      </c>
      <c r="H21" s="31">
        <v>0</v>
      </c>
      <c r="I21" s="31">
        <v>0</v>
      </c>
      <c r="J21" s="31">
        <v>0</v>
      </c>
      <c r="K21" s="31">
        <v>11.629999999999999</v>
      </c>
      <c r="L21" s="31">
        <v>0</v>
      </c>
      <c r="M21" s="31">
        <v>10.350000000000001</v>
      </c>
      <c r="N21" s="31">
        <v>11.740000000000002</v>
      </c>
      <c r="O21" s="31">
        <v>11.259999999999998</v>
      </c>
      <c r="P21" s="31">
        <v>12.810000000000002</v>
      </c>
      <c r="Q21" s="31">
        <v>0</v>
      </c>
      <c r="R21" s="31">
        <v>0</v>
      </c>
      <c r="S21" s="31">
        <v>14.719999999999995</v>
      </c>
      <c r="T21" s="31">
        <v>15.630000000000003</v>
      </c>
      <c r="U21" s="31">
        <v>11.559999999999999</v>
      </c>
      <c r="V21" s="31">
        <v>4.120000000000001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2">
        <v>0</v>
      </c>
    </row>
    <row r="22" spans="2:28" ht="17.25" thickTop="1" thickBot="1" x14ac:dyDescent="0.3">
      <c r="B22" s="33" t="s">
        <v>59</v>
      </c>
      <c r="C22" s="63">
        <f t="shared" si="0"/>
        <v>40.559999999999988</v>
      </c>
      <c r="D22" s="64"/>
      <c r="E22" s="30">
        <v>3.66</v>
      </c>
      <c r="F22" s="31">
        <v>3.120000000000001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2.7199999999999989</v>
      </c>
      <c r="O22" s="31">
        <v>0</v>
      </c>
      <c r="P22" s="31">
        <v>0</v>
      </c>
      <c r="Q22" s="31">
        <v>13.299999999999997</v>
      </c>
      <c r="R22" s="31">
        <v>5.1500000000000021</v>
      </c>
      <c r="S22" s="31">
        <v>0</v>
      </c>
      <c r="T22" s="31">
        <v>0</v>
      </c>
      <c r="U22" s="31">
        <v>0</v>
      </c>
      <c r="V22" s="31">
        <v>4.0100000000000016</v>
      </c>
      <c r="W22" s="31">
        <v>0</v>
      </c>
      <c r="X22" s="31">
        <v>0</v>
      </c>
      <c r="Y22" s="31">
        <v>0.44999999999999929</v>
      </c>
      <c r="Z22" s="31">
        <v>0</v>
      </c>
      <c r="AA22" s="31">
        <v>8.149999999999995</v>
      </c>
      <c r="AB22" s="32">
        <v>0</v>
      </c>
    </row>
    <row r="23" spans="2:28" ht="17.25" thickTop="1" thickBot="1" x14ac:dyDescent="0.3">
      <c r="B23" s="33" t="s">
        <v>60</v>
      </c>
      <c r="C23" s="63">
        <f t="shared" si="0"/>
        <v>4.3800000000000026</v>
      </c>
      <c r="D23" s="64"/>
      <c r="E23" s="30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4.3800000000000026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2">
        <v>0</v>
      </c>
    </row>
    <row r="24" spans="2:28" ht="17.25" thickTop="1" thickBot="1" x14ac:dyDescent="0.3">
      <c r="B24" s="33" t="s">
        <v>61</v>
      </c>
      <c r="C24" s="63">
        <f t="shared" si="0"/>
        <v>61.320000000000007</v>
      </c>
      <c r="D24" s="64"/>
      <c r="E24" s="30">
        <v>10.749999999999996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2.2300000000000004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1.7600000000000016</v>
      </c>
      <c r="U24" s="31">
        <v>11.420000000000002</v>
      </c>
      <c r="V24" s="31">
        <v>14.620000000000001</v>
      </c>
      <c r="W24" s="31">
        <v>0</v>
      </c>
      <c r="X24" s="31">
        <v>0.82000000000000028</v>
      </c>
      <c r="Y24" s="31">
        <v>0</v>
      </c>
      <c r="Z24" s="31">
        <v>0</v>
      </c>
      <c r="AA24" s="31">
        <v>12.310000000000006</v>
      </c>
      <c r="AB24" s="32">
        <v>7.41</v>
      </c>
    </row>
    <row r="25" spans="2:28" ht="17.25" thickTop="1" thickBot="1" x14ac:dyDescent="0.3">
      <c r="B25" s="33" t="s">
        <v>62</v>
      </c>
      <c r="C25" s="63">
        <f t="shared" si="0"/>
        <v>126.47</v>
      </c>
      <c r="D25" s="64"/>
      <c r="E25" s="30">
        <v>17.939999999999998</v>
      </c>
      <c r="F25" s="31">
        <v>2.75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2.41</v>
      </c>
      <c r="P25" s="31">
        <v>5.2600000000000016</v>
      </c>
      <c r="Q25" s="31">
        <v>5.870000000000001</v>
      </c>
      <c r="R25" s="31">
        <v>5.2900000000000027</v>
      </c>
      <c r="S25" s="31">
        <v>5.7899999999999991</v>
      </c>
      <c r="T25" s="31">
        <v>4.2600000000000016</v>
      </c>
      <c r="U25" s="31">
        <v>18.760000000000002</v>
      </c>
      <c r="V25" s="31">
        <v>0</v>
      </c>
      <c r="W25" s="31">
        <v>20.720000000000006</v>
      </c>
      <c r="X25" s="31">
        <v>3.0299999999999976</v>
      </c>
      <c r="Y25" s="31">
        <v>16.55</v>
      </c>
      <c r="Z25" s="31">
        <v>4.41</v>
      </c>
      <c r="AA25" s="31">
        <v>13.43</v>
      </c>
      <c r="AB25" s="32">
        <v>0</v>
      </c>
    </row>
    <row r="26" spans="2:28" ht="17.25" thickTop="1" thickBot="1" x14ac:dyDescent="0.3">
      <c r="B26" s="33" t="s">
        <v>63</v>
      </c>
      <c r="C26" s="63">
        <f t="shared" si="0"/>
        <v>103.66</v>
      </c>
      <c r="D26" s="64"/>
      <c r="E26" s="30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2.8299999999999983</v>
      </c>
      <c r="L26" s="31">
        <v>0</v>
      </c>
      <c r="M26" s="31">
        <v>0</v>
      </c>
      <c r="N26" s="31">
        <v>0</v>
      </c>
      <c r="O26" s="31">
        <v>0</v>
      </c>
      <c r="P26" s="31">
        <v>0.71000000000000085</v>
      </c>
      <c r="Q26" s="31">
        <v>12.090000000000003</v>
      </c>
      <c r="R26" s="31">
        <v>9.3999999999999986</v>
      </c>
      <c r="S26" s="31">
        <v>12.299999999999997</v>
      </c>
      <c r="T26" s="31">
        <v>6.93</v>
      </c>
      <c r="U26" s="31">
        <v>14.999999999999996</v>
      </c>
      <c r="V26" s="31">
        <v>15.68</v>
      </c>
      <c r="W26" s="31">
        <v>15.029999999999998</v>
      </c>
      <c r="X26" s="31">
        <v>0</v>
      </c>
      <c r="Y26" s="31">
        <v>0.58999999999999986</v>
      </c>
      <c r="Z26" s="31">
        <v>0</v>
      </c>
      <c r="AA26" s="31">
        <v>13.099999999999998</v>
      </c>
      <c r="AB26" s="32">
        <v>0</v>
      </c>
    </row>
    <row r="27" spans="2:28" ht="17.25" thickTop="1" thickBot="1" x14ac:dyDescent="0.3">
      <c r="B27" s="33" t="s">
        <v>64</v>
      </c>
      <c r="C27" s="63">
        <f t="shared" si="0"/>
        <v>44.860000000000007</v>
      </c>
      <c r="D27" s="64"/>
      <c r="E27" s="30">
        <v>15.389999999999997</v>
      </c>
      <c r="F27" s="31">
        <v>9.2299999999999969</v>
      </c>
      <c r="G27" s="31">
        <v>0</v>
      </c>
      <c r="H27" s="31">
        <v>0</v>
      </c>
      <c r="I27" s="31">
        <v>0</v>
      </c>
      <c r="J27" s="31">
        <v>0</v>
      </c>
      <c r="K27" s="31">
        <v>8.490000000000002</v>
      </c>
      <c r="L27" s="31">
        <v>0</v>
      </c>
      <c r="M27" s="31">
        <v>0</v>
      </c>
      <c r="N27" s="31">
        <v>0.5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5.84</v>
      </c>
      <c r="AB27" s="32">
        <v>5.4100000000000037</v>
      </c>
    </row>
    <row r="28" spans="2:28" ht="17.25" thickTop="1" thickBot="1" x14ac:dyDescent="0.3">
      <c r="B28" s="33" t="s">
        <v>65</v>
      </c>
      <c r="C28" s="63">
        <f t="shared" si="0"/>
        <v>41.150000000000006</v>
      </c>
      <c r="D28" s="64"/>
      <c r="E28" s="30">
        <v>1.1799999999999997</v>
      </c>
      <c r="F28" s="31">
        <v>2.5500000000000007</v>
      </c>
      <c r="G28" s="31">
        <v>0</v>
      </c>
      <c r="H28" s="31">
        <v>0</v>
      </c>
      <c r="I28" s="31">
        <v>0</v>
      </c>
      <c r="J28" s="31">
        <v>0</v>
      </c>
      <c r="K28" s="31">
        <v>1.7399999999999984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1.5800000000000018</v>
      </c>
      <c r="V28" s="31">
        <v>1.9999999999999574E-2</v>
      </c>
      <c r="W28" s="31">
        <v>12.440000000000001</v>
      </c>
      <c r="X28" s="31">
        <v>0.85000000000000142</v>
      </c>
      <c r="Y28" s="31">
        <v>6.2000000000000028</v>
      </c>
      <c r="Z28" s="31">
        <v>2.84</v>
      </c>
      <c r="AA28" s="31">
        <v>6.2999999999999972</v>
      </c>
      <c r="AB28" s="32">
        <v>5.4499999999999993</v>
      </c>
    </row>
    <row r="29" spans="2:28" ht="17.25" thickTop="1" thickBot="1" x14ac:dyDescent="0.3">
      <c r="B29" s="33" t="s">
        <v>66</v>
      </c>
      <c r="C29" s="63">
        <f t="shared" si="0"/>
        <v>176.59999999999997</v>
      </c>
      <c r="D29" s="64"/>
      <c r="E29" s="30">
        <v>13.04</v>
      </c>
      <c r="F29" s="31">
        <v>5.98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10.229999999999997</v>
      </c>
      <c r="O29" s="31">
        <v>0</v>
      </c>
      <c r="P29" s="31">
        <v>0</v>
      </c>
      <c r="Q29" s="31">
        <v>2.0399999999999991</v>
      </c>
      <c r="R29" s="31">
        <v>8.5799999999999983</v>
      </c>
      <c r="S29" s="31">
        <v>12.450000000000003</v>
      </c>
      <c r="T29" s="31">
        <v>18.000000000000004</v>
      </c>
      <c r="U29" s="31">
        <v>17.440000000000001</v>
      </c>
      <c r="V29" s="31">
        <v>21.07</v>
      </c>
      <c r="W29" s="31">
        <v>3.8499999999999979</v>
      </c>
      <c r="X29" s="31">
        <v>12.789999999999996</v>
      </c>
      <c r="Y29" s="31">
        <v>21.380000000000003</v>
      </c>
      <c r="Z29" s="31">
        <v>0</v>
      </c>
      <c r="AA29" s="31">
        <v>13.09</v>
      </c>
      <c r="AB29" s="32">
        <v>16.66</v>
      </c>
    </row>
    <row r="30" spans="2:28" ht="17.25" thickTop="1" thickBot="1" x14ac:dyDescent="0.3">
      <c r="B30" s="33" t="s">
        <v>67</v>
      </c>
      <c r="C30" s="63">
        <f t="shared" si="0"/>
        <v>151.13</v>
      </c>
      <c r="D30" s="64"/>
      <c r="E30" s="30">
        <v>12.939999999999998</v>
      </c>
      <c r="F30" s="31">
        <v>6.82</v>
      </c>
      <c r="G30" s="31">
        <v>3.1799999999999997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11.140000000000004</v>
      </c>
      <c r="N30" s="31">
        <v>1.740000000000002</v>
      </c>
      <c r="O30" s="31">
        <v>19.18</v>
      </c>
      <c r="P30" s="31">
        <v>19.060000000000002</v>
      </c>
      <c r="Q30" s="31">
        <v>9.5799999999999983</v>
      </c>
      <c r="R30" s="31">
        <v>5.2100000000000009</v>
      </c>
      <c r="S30" s="31">
        <v>2.3599999999999994</v>
      </c>
      <c r="T30" s="31">
        <v>0.62000000000000099</v>
      </c>
      <c r="U30" s="31">
        <v>0</v>
      </c>
      <c r="V30" s="31">
        <v>0</v>
      </c>
      <c r="W30" s="31">
        <v>19.440000000000001</v>
      </c>
      <c r="X30" s="31">
        <v>17.609999999999996</v>
      </c>
      <c r="Y30" s="31">
        <v>7.2199999999999989</v>
      </c>
      <c r="Z30" s="31">
        <v>1.4699999999999989</v>
      </c>
      <c r="AA30" s="31">
        <v>8.879999999999999</v>
      </c>
      <c r="AB30" s="32">
        <v>4.68</v>
      </c>
    </row>
    <row r="31" spans="2:28" ht="17.25" thickTop="1" thickBot="1" x14ac:dyDescent="0.3">
      <c r="B31" s="33" t="s">
        <v>68</v>
      </c>
      <c r="C31" s="63">
        <f t="shared" si="0"/>
        <v>116.09000000000002</v>
      </c>
      <c r="D31" s="64"/>
      <c r="E31" s="30">
        <v>5.3599999999999994</v>
      </c>
      <c r="F31" s="31">
        <v>12.090000000000003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6.9600000000000009</v>
      </c>
      <c r="N31" s="31">
        <v>17.780000000000005</v>
      </c>
      <c r="O31" s="31">
        <v>11.939999999999998</v>
      </c>
      <c r="P31" s="31">
        <v>10.379999999999995</v>
      </c>
      <c r="Q31" s="31">
        <v>3.4699999999999989</v>
      </c>
      <c r="R31" s="31">
        <v>5.98</v>
      </c>
      <c r="S31" s="31">
        <v>4.5100000000000016</v>
      </c>
      <c r="T31" s="31">
        <v>2.2499999999999964</v>
      </c>
      <c r="U31" s="31">
        <v>9.8800000000000026</v>
      </c>
      <c r="V31" s="31">
        <v>1.1099999999999994</v>
      </c>
      <c r="W31" s="31">
        <v>0</v>
      </c>
      <c r="X31" s="31">
        <v>3.2199999999999989</v>
      </c>
      <c r="Y31" s="31">
        <v>4.9600000000000009</v>
      </c>
      <c r="Z31" s="31">
        <v>0.80000000000000071</v>
      </c>
      <c r="AA31" s="31">
        <v>13.380000000000003</v>
      </c>
      <c r="AB31" s="32">
        <v>2.0199999999999996</v>
      </c>
    </row>
    <row r="32" spans="2:28" ht="17.25" thickTop="1" thickBot="1" x14ac:dyDescent="0.3">
      <c r="B32" s="33" t="s">
        <v>69</v>
      </c>
      <c r="C32" s="63">
        <f t="shared" si="0"/>
        <v>284.13999999999993</v>
      </c>
      <c r="D32" s="64"/>
      <c r="E32" s="30">
        <v>1.7199999999999989</v>
      </c>
      <c r="F32" s="31">
        <v>7.8999999999999986</v>
      </c>
      <c r="G32" s="31">
        <v>12.409999999999997</v>
      </c>
      <c r="H32" s="31">
        <v>0</v>
      </c>
      <c r="I32" s="31">
        <v>0</v>
      </c>
      <c r="J32" s="31">
        <v>4.5500000000000007</v>
      </c>
      <c r="K32" s="31">
        <v>12.649999999999999</v>
      </c>
      <c r="L32" s="31">
        <v>9.11</v>
      </c>
      <c r="M32" s="31">
        <v>16.819999999999997</v>
      </c>
      <c r="N32" s="31">
        <v>18.509999999999998</v>
      </c>
      <c r="O32" s="31">
        <v>15.080000000000002</v>
      </c>
      <c r="P32" s="31">
        <v>18.850000000000005</v>
      </c>
      <c r="Q32" s="31">
        <v>19.480000000000004</v>
      </c>
      <c r="R32" s="31">
        <v>18.200000000000003</v>
      </c>
      <c r="S32" s="31">
        <v>15.189999999999998</v>
      </c>
      <c r="T32" s="31">
        <v>0</v>
      </c>
      <c r="U32" s="31">
        <v>11.400000000000002</v>
      </c>
      <c r="V32" s="31">
        <v>18.690000000000001</v>
      </c>
      <c r="W32" s="31">
        <v>17.41</v>
      </c>
      <c r="X32" s="31">
        <v>17.569999999999997</v>
      </c>
      <c r="Y32" s="31">
        <v>15.089999999999996</v>
      </c>
      <c r="Z32" s="31">
        <v>20.3</v>
      </c>
      <c r="AA32" s="31">
        <v>13.21</v>
      </c>
      <c r="AB32" s="32">
        <v>0</v>
      </c>
    </row>
    <row r="33" spans="2:29" ht="17.25" thickTop="1" thickBot="1" x14ac:dyDescent="0.3">
      <c r="B33" s="33" t="s">
        <v>70</v>
      </c>
      <c r="C33" s="63">
        <f t="shared" si="0"/>
        <v>365.92000000000007</v>
      </c>
      <c r="D33" s="64"/>
      <c r="E33" s="30">
        <v>11.840000000000003</v>
      </c>
      <c r="F33" s="31">
        <v>15.090000000000003</v>
      </c>
      <c r="G33" s="31">
        <v>12.899999999999999</v>
      </c>
      <c r="H33" s="31">
        <v>13.240000000000002</v>
      </c>
      <c r="I33" s="31">
        <v>13.29</v>
      </c>
      <c r="J33" s="31">
        <v>9.89</v>
      </c>
      <c r="K33" s="31">
        <v>12.049999999999997</v>
      </c>
      <c r="L33" s="31">
        <v>7.9500000000000028</v>
      </c>
      <c r="M33" s="31">
        <v>14.959999999999997</v>
      </c>
      <c r="N33" s="31">
        <v>0</v>
      </c>
      <c r="O33" s="31">
        <v>13.929999999999996</v>
      </c>
      <c r="P33" s="31">
        <v>17.13</v>
      </c>
      <c r="Q33" s="31">
        <v>17.069999999999997</v>
      </c>
      <c r="R33" s="31">
        <v>16.729999999999997</v>
      </c>
      <c r="S33" s="31">
        <v>16.970000000000002</v>
      </c>
      <c r="T33" s="31">
        <v>18.05</v>
      </c>
      <c r="U33" s="31">
        <v>20.05</v>
      </c>
      <c r="V33" s="31">
        <v>19.989999999999998</v>
      </c>
      <c r="W33" s="31">
        <v>19.850000000000001</v>
      </c>
      <c r="X33" s="31">
        <v>19.840000000000003</v>
      </c>
      <c r="Y33" s="31">
        <v>19.8</v>
      </c>
      <c r="Z33" s="31">
        <v>19.690000000000001</v>
      </c>
      <c r="AA33" s="31">
        <v>16.559999999999995</v>
      </c>
      <c r="AB33" s="32">
        <v>19.05</v>
      </c>
    </row>
    <row r="34" spans="2:29" ht="16.5" hidden="1" thickTop="1" x14ac:dyDescent="0.25">
      <c r="B34" s="34" t="s">
        <v>73</v>
      </c>
      <c r="C34" s="65">
        <f>SUM(E34:AB34)</f>
        <v>0</v>
      </c>
      <c r="D34" s="66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7"/>
    </row>
    <row r="35" spans="2:29" ht="15.75" thickTop="1" x14ac:dyDescent="0.25"/>
    <row r="37" spans="2:29" ht="21.75" customHeight="1" thickBot="1" x14ac:dyDescent="0.3">
      <c r="B37" s="67" t="s">
        <v>36</v>
      </c>
      <c r="C37" s="69" t="s">
        <v>37</v>
      </c>
      <c r="D37" s="70"/>
      <c r="E37" s="73" t="s">
        <v>74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4"/>
    </row>
    <row r="38" spans="2:29" ht="15.75" customHeight="1" thickTop="1" thickBot="1" x14ac:dyDescent="0.3">
      <c r="B38" s="68"/>
      <c r="C38" s="71"/>
      <c r="D38" s="72"/>
      <c r="E38" s="25" t="s">
        <v>2</v>
      </c>
      <c r="F38" s="26" t="s">
        <v>3</v>
      </c>
      <c r="G38" s="26" t="s">
        <v>4</v>
      </c>
      <c r="H38" s="26" t="s">
        <v>5</v>
      </c>
      <c r="I38" s="26" t="s">
        <v>6</v>
      </c>
      <c r="J38" s="26" t="s">
        <v>7</v>
      </c>
      <c r="K38" s="26" t="s">
        <v>8</v>
      </c>
      <c r="L38" s="26" t="s">
        <v>9</v>
      </c>
      <c r="M38" s="26" t="s">
        <v>10</v>
      </c>
      <c r="N38" s="26" t="s">
        <v>11</v>
      </c>
      <c r="O38" s="26" t="s">
        <v>12</v>
      </c>
      <c r="P38" s="26" t="s">
        <v>13</v>
      </c>
      <c r="Q38" s="26" t="s">
        <v>14</v>
      </c>
      <c r="R38" s="26" t="s">
        <v>15</v>
      </c>
      <c r="S38" s="27" t="s">
        <v>16</v>
      </c>
      <c r="T38" s="26" t="s">
        <v>17</v>
      </c>
      <c r="U38" s="26" t="s">
        <v>18</v>
      </c>
      <c r="V38" s="26" t="s">
        <v>19</v>
      </c>
      <c r="W38" s="26" t="s">
        <v>20</v>
      </c>
      <c r="X38" s="26" t="s">
        <v>21</v>
      </c>
      <c r="Y38" s="26" t="s">
        <v>22</v>
      </c>
      <c r="Z38" s="26" t="s">
        <v>23</v>
      </c>
      <c r="AA38" s="26" t="s">
        <v>24</v>
      </c>
      <c r="AB38" s="38" t="s">
        <v>25</v>
      </c>
      <c r="AC38" s="4"/>
    </row>
    <row r="39" spans="2:29" ht="17.25" thickTop="1" thickBot="1" x14ac:dyDescent="0.3">
      <c r="B39" s="29" t="str">
        <f>B4</f>
        <v>01.11.2022</v>
      </c>
      <c r="C39" s="63">
        <f>SUM(E39:AB39)</f>
        <v>-21.959999999999997</v>
      </c>
      <c r="D39" s="64"/>
      <c r="E39" s="30">
        <v>-0.98000000000000043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-3.7899999999999991</v>
      </c>
      <c r="O39" s="31">
        <v>-11.24</v>
      </c>
      <c r="P39" s="31">
        <v>-0.62000000000000099</v>
      </c>
      <c r="Q39" s="31">
        <v>-5.3299999999999983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2">
        <v>0</v>
      </c>
    </row>
    <row r="40" spans="2:29" ht="17.25" thickTop="1" thickBot="1" x14ac:dyDescent="0.3">
      <c r="B40" s="33" t="str">
        <f t="shared" ref="B40:B69" si="1">B5</f>
        <v>02.11.2022</v>
      </c>
      <c r="C40" s="63">
        <f t="shared" ref="C40:C68" si="2">SUM(E40:AB40)</f>
        <v>-90.240000000000009</v>
      </c>
      <c r="D40" s="64"/>
      <c r="E40" s="30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-4.0599999999999987</v>
      </c>
      <c r="N40" s="31">
        <v>-9.14</v>
      </c>
      <c r="O40" s="31">
        <v>-11.889999999999999</v>
      </c>
      <c r="P40" s="31">
        <v>-6.0600000000000005</v>
      </c>
      <c r="Q40" s="31">
        <v>-5.8699999999999992</v>
      </c>
      <c r="R40" s="31">
        <v>-5.9400000000000013</v>
      </c>
      <c r="S40" s="31">
        <v>0</v>
      </c>
      <c r="T40" s="31">
        <v>0</v>
      </c>
      <c r="U40" s="31">
        <v>0</v>
      </c>
      <c r="V40" s="31">
        <v>0</v>
      </c>
      <c r="W40" s="31">
        <v>-14.21</v>
      </c>
      <c r="X40" s="31">
        <v>-7.3499999999999979</v>
      </c>
      <c r="Y40" s="31">
        <v>-12.339999999999998</v>
      </c>
      <c r="Z40" s="31">
        <v>-10.4</v>
      </c>
      <c r="AA40" s="31">
        <v>0</v>
      </c>
      <c r="AB40" s="32">
        <v>-2.9800000000000004</v>
      </c>
    </row>
    <row r="41" spans="2:29" ht="17.25" thickTop="1" thickBot="1" x14ac:dyDescent="0.3">
      <c r="B41" s="33" t="str">
        <f t="shared" si="1"/>
        <v>03.11.2022</v>
      </c>
      <c r="C41" s="63">
        <f t="shared" si="2"/>
        <v>-95.569999999999979</v>
      </c>
      <c r="D41" s="64"/>
      <c r="E41" s="30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-12.569999999999999</v>
      </c>
      <c r="M41" s="31">
        <v>-15.23</v>
      </c>
      <c r="N41" s="31">
        <v>-15.119999999999997</v>
      </c>
      <c r="O41" s="31">
        <v>-13.009999999999998</v>
      </c>
      <c r="P41" s="31">
        <v>-7.3199999999999967</v>
      </c>
      <c r="Q41" s="31">
        <v>-4.8099999999999987</v>
      </c>
      <c r="R41" s="31">
        <v>0</v>
      </c>
      <c r="S41" s="31">
        <v>0</v>
      </c>
      <c r="T41" s="31">
        <v>0</v>
      </c>
      <c r="U41" s="31">
        <v>-2.0800000000000018</v>
      </c>
      <c r="V41" s="31">
        <v>0</v>
      </c>
      <c r="W41" s="31">
        <v>-2.7300000000000004</v>
      </c>
      <c r="X41" s="31">
        <v>-5</v>
      </c>
      <c r="Y41" s="31">
        <v>-4.17</v>
      </c>
      <c r="Z41" s="31">
        <v>-6.8500000000000014</v>
      </c>
      <c r="AA41" s="31">
        <v>-0.37999999999999901</v>
      </c>
      <c r="AB41" s="32">
        <v>-6.3000000000000007</v>
      </c>
    </row>
    <row r="42" spans="2:29" ht="17.25" thickTop="1" thickBot="1" x14ac:dyDescent="0.3">
      <c r="B42" s="33" t="str">
        <f t="shared" si="1"/>
        <v>04.11.2022</v>
      </c>
      <c r="C42" s="63">
        <f t="shared" si="2"/>
        <v>-56.930000000000007</v>
      </c>
      <c r="D42" s="64"/>
      <c r="E42" s="30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-6.389999999999997</v>
      </c>
      <c r="M42" s="31">
        <v>0</v>
      </c>
      <c r="N42" s="31">
        <v>-2.1300000000000008</v>
      </c>
      <c r="O42" s="31">
        <v>-4.91</v>
      </c>
      <c r="P42" s="31">
        <v>-6.9699999999999989</v>
      </c>
      <c r="Q42" s="31">
        <v>0</v>
      </c>
      <c r="R42" s="31">
        <v>0</v>
      </c>
      <c r="S42" s="31">
        <v>0</v>
      </c>
      <c r="T42" s="31">
        <v>-0.26000000000000156</v>
      </c>
      <c r="U42" s="31">
        <v>-4.41</v>
      </c>
      <c r="V42" s="31">
        <v>-6.9000000000000021</v>
      </c>
      <c r="W42" s="31">
        <v>-0.26000000000000156</v>
      </c>
      <c r="X42" s="31">
        <v>0</v>
      </c>
      <c r="Y42" s="31">
        <v>-12.55</v>
      </c>
      <c r="Z42" s="31">
        <v>-11.24</v>
      </c>
      <c r="AA42" s="31">
        <v>-0.91000000000000014</v>
      </c>
      <c r="AB42" s="32">
        <v>0</v>
      </c>
    </row>
    <row r="43" spans="2:29" ht="17.25" thickTop="1" thickBot="1" x14ac:dyDescent="0.3">
      <c r="B43" s="33" t="str">
        <f t="shared" si="1"/>
        <v>05.11.2022</v>
      </c>
      <c r="C43" s="63">
        <f t="shared" si="2"/>
        <v>-65.28</v>
      </c>
      <c r="D43" s="64"/>
      <c r="E43" s="30">
        <v>0</v>
      </c>
      <c r="F43" s="31">
        <v>0</v>
      </c>
      <c r="G43" s="31">
        <v>0</v>
      </c>
      <c r="H43" s="31">
        <v>-3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-13.21</v>
      </c>
      <c r="O43" s="31">
        <v>-13.810000000000002</v>
      </c>
      <c r="P43" s="31">
        <v>0</v>
      </c>
      <c r="Q43" s="31">
        <v>0</v>
      </c>
      <c r="R43" s="31">
        <v>0</v>
      </c>
      <c r="S43" s="31">
        <v>0</v>
      </c>
      <c r="T43" s="31">
        <v>-1.2600000000000016</v>
      </c>
      <c r="U43" s="31">
        <v>0</v>
      </c>
      <c r="V43" s="31">
        <v>0</v>
      </c>
      <c r="W43" s="31">
        <v>-15.259999999999998</v>
      </c>
      <c r="X43" s="31">
        <v>-12.260000000000002</v>
      </c>
      <c r="Y43" s="31">
        <v>-2.3000000000000007</v>
      </c>
      <c r="Z43" s="31">
        <v>-4.18</v>
      </c>
      <c r="AA43" s="31">
        <v>0</v>
      </c>
      <c r="AB43" s="32">
        <v>0</v>
      </c>
    </row>
    <row r="44" spans="2:29" ht="17.25" thickTop="1" thickBot="1" x14ac:dyDescent="0.3">
      <c r="B44" s="33" t="str">
        <f t="shared" si="1"/>
        <v>06.11.2022</v>
      </c>
      <c r="C44" s="63">
        <f t="shared" si="2"/>
        <v>-14.749999999999998</v>
      </c>
      <c r="D44" s="64"/>
      <c r="E44" s="30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-12.47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-1.0599999999999987</v>
      </c>
      <c r="T44" s="31">
        <v>0</v>
      </c>
      <c r="U44" s="31">
        <v>0</v>
      </c>
      <c r="V44" s="31">
        <v>0</v>
      </c>
      <c r="W44" s="31">
        <v>-1.2199999999999989</v>
      </c>
      <c r="X44" s="31">
        <v>0</v>
      </c>
      <c r="Y44" s="31">
        <v>0</v>
      </c>
      <c r="Z44" s="31">
        <v>0</v>
      </c>
      <c r="AA44" s="31">
        <v>0</v>
      </c>
      <c r="AB44" s="32">
        <v>0</v>
      </c>
    </row>
    <row r="45" spans="2:29" ht="17.25" thickTop="1" thickBot="1" x14ac:dyDescent="0.3">
      <c r="B45" s="33" t="str">
        <f t="shared" si="1"/>
        <v>07.11.2022</v>
      </c>
      <c r="C45" s="63">
        <f t="shared" si="2"/>
        <v>-127.14</v>
      </c>
      <c r="D45" s="64"/>
      <c r="E45" s="30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-0.55999999999999872</v>
      </c>
      <c r="N45" s="31">
        <v>-11.610000000000003</v>
      </c>
      <c r="O45" s="31">
        <v>-4.59</v>
      </c>
      <c r="P45" s="31">
        <v>-3.8199999999999967</v>
      </c>
      <c r="Q45" s="31">
        <v>0</v>
      </c>
      <c r="R45" s="31">
        <v>-13.27</v>
      </c>
      <c r="S45" s="31">
        <v>-13.530000000000001</v>
      </c>
      <c r="T45" s="31">
        <v>-13.319999999999999</v>
      </c>
      <c r="U45" s="31">
        <v>0</v>
      </c>
      <c r="V45" s="31">
        <v>-12.54</v>
      </c>
      <c r="W45" s="31">
        <v>-13.100000000000001</v>
      </c>
      <c r="X45" s="31">
        <v>-12.379999999999999</v>
      </c>
      <c r="Y45" s="31">
        <v>-2.9400000000000013</v>
      </c>
      <c r="Z45" s="31">
        <v>-3.8500000000000014</v>
      </c>
      <c r="AA45" s="31">
        <v>-12.65</v>
      </c>
      <c r="AB45" s="32">
        <v>-8.98</v>
      </c>
    </row>
    <row r="46" spans="2:29" ht="17.25" thickTop="1" thickBot="1" x14ac:dyDescent="0.3">
      <c r="B46" s="33" t="str">
        <f t="shared" si="1"/>
        <v>08.11.2022</v>
      </c>
      <c r="C46" s="63">
        <f t="shared" si="2"/>
        <v>-176.23000000000002</v>
      </c>
      <c r="D46" s="64"/>
      <c r="E46" s="30">
        <v>-7.0300000000000011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-7</v>
      </c>
      <c r="L46" s="31">
        <v>-15.48</v>
      </c>
      <c r="M46" s="31">
        <v>-0.60000000000000142</v>
      </c>
      <c r="N46" s="31">
        <v>-3.7300000000000004</v>
      </c>
      <c r="O46" s="31">
        <v>-10.620000000000001</v>
      </c>
      <c r="P46" s="31">
        <v>-14.480000000000002</v>
      </c>
      <c r="Q46" s="31">
        <v>-10.700000000000001</v>
      </c>
      <c r="R46" s="31">
        <v>-12.739999999999998</v>
      </c>
      <c r="S46" s="31">
        <v>-4.32</v>
      </c>
      <c r="T46" s="31">
        <v>-13.56</v>
      </c>
      <c r="U46" s="31">
        <v>-5.6899999999999995</v>
      </c>
      <c r="V46" s="31">
        <v>-3.4400000000000013</v>
      </c>
      <c r="W46" s="31">
        <v>-15.08</v>
      </c>
      <c r="X46" s="31">
        <v>-15.11</v>
      </c>
      <c r="Y46" s="31">
        <v>-15.669999999999998</v>
      </c>
      <c r="Z46" s="31">
        <v>-15.459999999999999</v>
      </c>
      <c r="AA46" s="31">
        <v>0</v>
      </c>
      <c r="AB46" s="32">
        <v>-5.5200000000000014</v>
      </c>
    </row>
    <row r="47" spans="2:29" ht="17.25" thickTop="1" thickBot="1" x14ac:dyDescent="0.3">
      <c r="B47" s="33" t="str">
        <f t="shared" si="1"/>
        <v>09.11.2022</v>
      </c>
      <c r="C47" s="63">
        <f t="shared" si="2"/>
        <v>-32.270000000000003</v>
      </c>
      <c r="D47" s="64"/>
      <c r="E47" s="30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-7</v>
      </c>
      <c r="L47" s="31">
        <v>-0.37999999999999901</v>
      </c>
      <c r="M47" s="31">
        <v>0</v>
      </c>
      <c r="N47" s="31">
        <v>0</v>
      </c>
      <c r="O47" s="31">
        <v>0</v>
      </c>
      <c r="P47" s="31">
        <v>-6.7900000000000009</v>
      </c>
      <c r="Q47" s="31">
        <v>-3.370000000000001</v>
      </c>
      <c r="R47" s="31">
        <v>0</v>
      </c>
      <c r="S47" s="31">
        <v>0</v>
      </c>
      <c r="T47" s="31">
        <v>-1.9499999999999993</v>
      </c>
      <c r="U47" s="31">
        <v>0</v>
      </c>
      <c r="V47" s="31">
        <v>0</v>
      </c>
      <c r="W47" s="31">
        <v>-4.9699999999999989</v>
      </c>
      <c r="X47" s="31">
        <v>-4.6000000000000032</v>
      </c>
      <c r="Y47" s="31">
        <v>0</v>
      </c>
      <c r="Z47" s="31">
        <v>-0.57999999999999829</v>
      </c>
      <c r="AA47" s="31">
        <v>0</v>
      </c>
      <c r="AB47" s="32">
        <v>-2.6300000000000008</v>
      </c>
    </row>
    <row r="48" spans="2:29" ht="17.25" thickTop="1" thickBot="1" x14ac:dyDescent="0.3">
      <c r="B48" s="33" t="str">
        <f t="shared" si="1"/>
        <v>10.11.2022</v>
      </c>
      <c r="C48" s="63">
        <f t="shared" si="2"/>
        <v>-109.32000000000001</v>
      </c>
      <c r="D48" s="64"/>
      <c r="E48" s="30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-0.28000000000000114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-14.68</v>
      </c>
      <c r="R48" s="31">
        <v>-15.61</v>
      </c>
      <c r="S48" s="31">
        <v>-15.04</v>
      </c>
      <c r="T48" s="31">
        <v>-3.5199999999999996</v>
      </c>
      <c r="U48" s="31">
        <v>-2.09</v>
      </c>
      <c r="V48" s="31">
        <v>-4.3699999999999992</v>
      </c>
      <c r="W48" s="31">
        <v>-6.5</v>
      </c>
      <c r="X48" s="31">
        <v>-12.66</v>
      </c>
      <c r="Y48" s="31">
        <v>-14.809999999999999</v>
      </c>
      <c r="Z48" s="31">
        <v>-14.669999999999998</v>
      </c>
      <c r="AA48" s="31">
        <v>-5.09</v>
      </c>
      <c r="AB48" s="32">
        <v>0</v>
      </c>
    </row>
    <row r="49" spans="2:28" ht="17.25" thickTop="1" thickBot="1" x14ac:dyDescent="0.3">
      <c r="B49" s="33" t="str">
        <f t="shared" si="1"/>
        <v>11.11.2022</v>
      </c>
      <c r="C49" s="63">
        <f t="shared" si="2"/>
        <v>-119.13</v>
      </c>
      <c r="D49" s="64"/>
      <c r="E49" s="30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-10.02</v>
      </c>
      <c r="N49" s="31">
        <v>-14.32</v>
      </c>
      <c r="O49" s="31">
        <v>-14.559999999999999</v>
      </c>
      <c r="P49" s="31">
        <v>-13.719999999999999</v>
      </c>
      <c r="Q49" s="31">
        <v>-12.55</v>
      </c>
      <c r="R49" s="31">
        <v>-3.2899999999999991</v>
      </c>
      <c r="S49" s="31">
        <v>0</v>
      </c>
      <c r="T49" s="31">
        <v>0</v>
      </c>
      <c r="U49" s="31">
        <v>-10.32</v>
      </c>
      <c r="V49" s="31">
        <v>-8.2899999999999991</v>
      </c>
      <c r="W49" s="31">
        <v>-5.2600000000000016</v>
      </c>
      <c r="X49" s="31">
        <v>-13.040000000000001</v>
      </c>
      <c r="Y49" s="31">
        <v>-9.3500000000000014</v>
      </c>
      <c r="Z49" s="31">
        <v>-4.16</v>
      </c>
      <c r="AA49" s="31">
        <v>-0.10000000000000142</v>
      </c>
      <c r="AB49" s="32">
        <v>-0.14999999999999858</v>
      </c>
    </row>
    <row r="50" spans="2:28" ht="17.25" thickTop="1" thickBot="1" x14ac:dyDescent="0.3">
      <c r="B50" s="33" t="str">
        <f t="shared" si="1"/>
        <v>12.11.2022</v>
      </c>
      <c r="C50" s="63">
        <f t="shared" si="2"/>
        <v>-64.960000000000008</v>
      </c>
      <c r="D50" s="64"/>
      <c r="E50" s="30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-12.149999999999999</v>
      </c>
      <c r="M50" s="31">
        <v>-8.4600000000000009</v>
      </c>
      <c r="N50" s="31">
        <v>-2.1799999999999997</v>
      </c>
      <c r="O50" s="31">
        <v>0</v>
      </c>
      <c r="P50" s="31">
        <v>0</v>
      </c>
      <c r="Q50" s="31">
        <v>-0.44999999999999929</v>
      </c>
      <c r="R50" s="31">
        <v>0</v>
      </c>
      <c r="S50" s="31">
        <v>-0.17999999999999972</v>
      </c>
      <c r="T50" s="31">
        <v>0</v>
      </c>
      <c r="U50" s="31">
        <v>0</v>
      </c>
      <c r="V50" s="31">
        <v>0</v>
      </c>
      <c r="W50" s="31">
        <v>-6.759999999999998</v>
      </c>
      <c r="X50" s="31">
        <v>-9.4400000000000013</v>
      </c>
      <c r="Y50" s="31">
        <v>-8.39</v>
      </c>
      <c r="Z50" s="31">
        <v>-13.349999999999998</v>
      </c>
      <c r="AA50" s="31">
        <v>0</v>
      </c>
      <c r="AB50" s="32">
        <v>-3.6000000000000014</v>
      </c>
    </row>
    <row r="51" spans="2:28" ht="17.25" thickTop="1" thickBot="1" x14ac:dyDescent="0.3">
      <c r="B51" s="33" t="str">
        <f t="shared" si="1"/>
        <v>13.11.2022</v>
      </c>
      <c r="C51" s="63">
        <f t="shared" si="2"/>
        <v>-49.62</v>
      </c>
      <c r="D51" s="64"/>
      <c r="E51" s="30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-8.379999999999999</v>
      </c>
      <c r="M51" s="31">
        <v>-9.0399999999999991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-12.23</v>
      </c>
      <c r="X51" s="31">
        <v>-16.759999999999998</v>
      </c>
      <c r="Y51" s="31">
        <v>0</v>
      </c>
      <c r="Z51" s="31">
        <v>0</v>
      </c>
      <c r="AA51" s="31">
        <v>0</v>
      </c>
      <c r="AB51" s="32">
        <v>-3.2100000000000009</v>
      </c>
    </row>
    <row r="52" spans="2:28" ht="17.25" thickTop="1" thickBot="1" x14ac:dyDescent="0.3">
      <c r="B52" s="33" t="str">
        <f t="shared" si="1"/>
        <v>14.11.2022</v>
      </c>
      <c r="C52" s="63">
        <f t="shared" si="2"/>
        <v>-87.3</v>
      </c>
      <c r="D52" s="64"/>
      <c r="E52" s="30">
        <v>0</v>
      </c>
      <c r="F52" s="31">
        <v>0</v>
      </c>
      <c r="G52" s="31">
        <v>0</v>
      </c>
      <c r="H52" s="31">
        <v>0</v>
      </c>
      <c r="I52" s="31">
        <v>0</v>
      </c>
      <c r="J52" s="31">
        <v>-2.6400000000000006</v>
      </c>
      <c r="K52" s="31">
        <v>0</v>
      </c>
      <c r="L52" s="31">
        <v>0</v>
      </c>
      <c r="M52" s="31">
        <v>0</v>
      </c>
      <c r="N52" s="31">
        <v>0</v>
      </c>
      <c r="O52" s="31">
        <v>-2.6799999999999997</v>
      </c>
      <c r="P52" s="31">
        <v>-14.45</v>
      </c>
      <c r="Q52" s="31">
        <v>-12.34</v>
      </c>
      <c r="R52" s="31">
        <v>-14.98</v>
      </c>
      <c r="S52" s="31">
        <v>-10.290000000000001</v>
      </c>
      <c r="T52" s="31">
        <v>0</v>
      </c>
      <c r="U52" s="31">
        <v>-0.55999999999999872</v>
      </c>
      <c r="V52" s="31">
        <v>-1.1400000000000006</v>
      </c>
      <c r="W52" s="31">
        <v>-8.66</v>
      </c>
      <c r="X52" s="31">
        <v>-6.1999999999999993</v>
      </c>
      <c r="Y52" s="31">
        <v>-4.6400000000000006</v>
      </c>
      <c r="Z52" s="31">
        <v>-8.0799999999999983</v>
      </c>
      <c r="AA52" s="31">
        <v>0</v>
      </c>
      <c r="AB52" s="32">
        <v>-0.63999999999999702</v>
      </c>
    </row>
    <row r="53" spans="2:28" ht="17.25" thickTop="1" thickBot="1" x14ac:dyDescent="0.3">
      <c r="B53" s="33" t="str">
        <f t="shared" si="1"/>
        <v>15.11.2022</v>
      </c>
      <c r="C53" s="63">
        <f t="shared" si="2"/>
        <v>-69.13000000000001</v>
      </c>
      <c r="D53" s="64"/>
      <c r="E53" s="30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-11.55</v>
      </c>
      <c r="M53" s="31">
        <v>0</v>
      </c>
      <c r="N53" s="31">
        <v>0</v>
      </c>
      <c r="O53" s="31">
        <v>-4.3500000000000014</v>
      </c>
      <c r="P53" s="31">
        <v>-11.83</v>
      </c>
      <c r="Q53" s="31">
        <v>-5.4600000000000009</v>
      </c>
      <c r="R53" s="31">
        <v>0</v>
      </c>
      <c r="S53" s="31">
        <v>0</v>
      </c>
      <c r="T53" s="31">
        <v>0</v>
      </c>
      <c r="U53" s="31">
        <v>0</v>
      </c>
      <c r="V53" s="31">
        <v>-12.030000000000001</v>
      </c>
      <c r="W53" s="31">
        <v>-10.07</v>
      </c>
      <c r="X53" s="31">
        <v>-5.3900000000000006</v>
      </c>
      <c r="Y53" s="31">
        <v>-1.2300000000000004</v>
      </c>
      <c r="Z53" s="31">
        <v>-4</v>
      </c>
      <c r="AA53" s="31">
        <v>0</v>
      </c>
      <c r="AB53" s="32">
        <v>-3.2200000000000006</v>
      </c>
    </row>
    <row r="54" spans="2:28" ht="17.25" thickTop="1" thickBot="1" x14ac:dyDescent="0.3">
      <c r="B54" s="33" t="str">
        <f t="shared" si="1"/>
        <v>16.11.2022</v>
      </c>
      <c r="C54" s="63">
        <f t="shared" si="2"/>
        <v>-71.599999999999994</v>
      </c>
      <c r="D54" s="64"/>
      <c r="E54" s="30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-11.71</v>
      </c>
      <c r="M54" s="31">
        <v>-7.0000000000000284E-2</v>
      </c>
      <c r="N54" s="31">
        <v>-0.62000000000000099</v>
      </c>
      <c r="O54" s="31">
        <v>-12.8</v>
      </c>
      <c r="P54" s="31">
        <v>0</v>
      </c>
      <c r="Q54" s="31">
        <v>-7.9999999999998295E-2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-11.650000000000002</v>
      </c>
      <c r="X54" s="31">
        <v>-0.73000000000000043</v>
      </c>
      <c r="Y54" s="31">
        <v>-9.9899999999999967</v>
      </c>
      <c r="Z54" s="31">
        <v>-17.439999999999998</v>
      </c>
      <c r="AA54" s="31">
        <v>-1.1099999999999994</v>
      </c>
      <c r="AB54" s="32">
        <v>-5.3999999999999986</v>
      </c>
    </row>
    <row r="55" spans="2:28" ht="17.25" thickTop="1" thickBot="1" x14ac:dyDescent="0.3">
      <c r="B55" s="33" t="str">
        <f t="shared" si="1"/>
        <v>17.11.2022</v>
      </c>
      <c r="C55" s="63">
        <f t="shared" si="2"/>
        <v>-105.16999999999999</v>
      </c>
      <c r="D55" s="64"/>
      <c r="E55" s="30">
        <v>0</v>
      </c>
      <c r="F55" s="31">
        <v>-0.17999999999999972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-6.32</v>
      </c>
      <c r="M55" s="31">
        <v>-9.8099999999999987</v>
      </c>
      <c r="N55" s="31">
        <v>-7.7199999999999989</v>
      </c>
      <c r="O55" s="31">
        <v>-13.34</v>
      </c>
      <c r="P55" s="31">
        <v>-10.61</v>
      </c>
      <c r="Q55" s="31">
        <v>-5.09</v>
      </c>
      <c r="R55" s="31">
        <v>-5.0599999999999987</v>
      </c>
      <c r="S55" s="31">
        <v>-1.25</v>
      </c>
      <c r="T55" s="31">
        <v>-12.760000000000003</v>
      </c>
      <c r="U55" s="31">
        <v>-8.3499999999999979</v>
      </c>
      <c r="V55" s="31">
        <v>-2.3499999999999996</v>
      </c>
      <c r="W55" s="31">
        <v>-1.2800000000000011</v>
      </c>
      <c r="X55" s="31">
        <v>-3.0600000000000023</v>
      </c>
      <c r="Y55" s="31">
        <v>0</v>
      </c>
      <c r="Z55" s="31">
        <v>-0.64000000000000057</v>
      </c>
      <c r="AA55" s="31">
        <v>-0.92000000000000171</v>
      </c>
      <c r="AB55" s="32">
        <v>-16.43</v>
      </c>
    </row>
    <row r="56" spans="2:28" ht="17.25" thickTop="1" thickBot="1" x14ac:dyDescent="0.3">
      <c r="B56" s="33" t="str">
        <f t="shared" si="1"/>
        <v>18.11.2022</v>
      </c>
      <c r="C56" s="63">
        <f t="shared" si="2"/>
        <v>-109.72999999999999</v>
      </c>
      <c r="D56" s="64"/>
      <c r="E56" s="30">
        <v>-11.61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-11.82</v>
      </c>
      <c r="M56" s="31">
        <v>0</v>
      </c>
      <c r="N56" s="31">
        <v>0</v>
      </c>
      <c r="O56" s="31">
        <v>0</v>
      </c>
      <c r="P56" s="31">
        <v>0</v>
      </c>
      <c r="Q56" s="31">
        <v>-8.64</v>
      </c>
      <c r="R56" s="31">
        <v>-7.7100000000000009</v>
      </c>
      <c r="S56" s="31">
        <v>0</v>
      </c>
      <c r="T56" s="31">
        <v>0</v>
      </c>
      <c r="U56" s="31">
        <v>0</v>
      </c>
      <c r="V56" s="31">
        <v>-3</v>
      </c>
      <c r="W56" s="31">
        <v>-7.6499999999999986</v>
      </c>
      <c r="X56" s="31">
        <v>-8.91</v>
      </c>
      <c r="Y56" s="31">
        <v>-12.239999999999998</v>
      </c>
      <c r="Z56" s="31">
        <v>-17.060000000000002</v>
      </c>
      <c r="AA56" s="31">
        <v>-5.8699999999999974</v>
      </c>
      <c r="AB56" s="32">
        <v>-15.219999999999999</v>
      </c>
    </row>
    <row r="57" spans="2:28" ht="17.25" thickTop="1" thickBot="1" x14ac:dyDescent="0.3">
      <c r="B57" s="33" t="str">
        <f t="shared" si="1"/>
        <v>19.11.2022</v>
      </c>
      <c r="C57" s="63">
        <f t="shared" si="2"/>
        <v>-140.87999999999997</v>
      </c>
      <c r="D57" s="64"/>
      <c r="E57" s="30">
        <v>0</v>
      </c>
      <c r="F57" s="31">
        <v>-0.42000000000000171</v>
      </c>
      <c r="G57" s="31">
        <v>0</v>
      </c>
      <c r="H57" s="31">
        <v>0</v>
      </c>
      <c r="I57" s="31">
        <v>0</v>
      </c>
      <c r="J57" s="31">
        <v>0</v>
      </c>
      <c r="K57" s="31">
        <v>-9.23</v>
      </c>
      <c r="L57" s="31">
        <v>-9.14</v>
      </c>
      <c r="M57" s="31">
        <v>-5.6900000000000013</v>
      </c>
      <c r="N57" s="31">
        <v>-0.91999999999999815</v>
      </c>
      <c r="O57" s="31">
        <v>-10.71</v>
      </c>
      <c r="P57" s="31">
        <v>-9.6000000000000014</v>
      </c>
      <c r="Q57" s="31">
        <v>0</v>
      </c>
      <c r="R57" s="31">
        <v>0</v>
      </c>
      <c r="S57" s="31">
        <v>-12.219999999999999</v>
      </c>
      <c r="T57" s="31">
        <v>-8.3800000000000026</v>
      </c>
      <c r="U57" s="31">
        <v>-12.520000000000001</v>
      </c>
      <c r="V57" s="31">
        <v>-4.4600000000000009</v>
      </c>
      <c r="W57" s="31">
        <v>-17.14</v>
      </c>
      <c r="X57" s="31">
        <v>-17.52</v>
      </c>
      <c r="Y57" s="31">
        <v>-7.75</v>
      </c>
      <c r="Z57" s="31">
        <v>-8.9499999999999993</v>
      </c>
      <c r="AA57" s="31">
        <v>0</v>
      </c>
      <c r="AB57" s="32">
        <v>-6.23</v>
      </c>
    </row>
    <row r="58" spans="2:28" ht="17.25" thickTop="1" thickBot="1" x14ac:dyDescent="0.3">
      <c r="B58" s="33" t="str">
        <f t="shared" si="1"/>
        <v>20.11.2022</v>
      </c>
      <c r="C58" s="63">
        <f t="shared" si="2"/>
        <v>-199.51999999999998</v>
      </c>
      <c r="D58" s="64"/>
      <c r="E58" s="30">
        <v>-1.2300000000000004</v>
      </c>
      <c r="F58" s="31">
        <v>-4.7100000000000009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-15.570000000000002</v>
      </c>
      <c r="N58" s="31">
        <v>-17.64</v>
      </c>
      <c r="O58" s="31">
        <v>-3.16</v>
      </c>
      <c r="P58" s="31">
        <v>-15.269999999999996</v>
      </c>
      <c r="Q58" s="31">
        <v>-12.599999999999998</v>
      </c>
      <c r="R58" s="31">
        <v>-17.100000000000001</v>
      </c>
      <c r="S58" s="31">
        <v>-17.07</v>
      </c>
      <c r="T58" s="31">
        <v>-14.040000000000001</v>
      </c>
      <c r="U58" s="31">
        <v>-11.779999999999998</v>
      </c>
      <c r="V58" s="31">
        <v>-12.57</v>
      </c>
      <c r="W58" s="31">
        <v>-15.09</v>
      </c>
      <c r="X58" s="31">
        <v>-13.25</v>
      </c>
      <c r="Y58" s="31">
        <v>-13.059999999999999</v>
      </c>
      <c r="Z58" s="31">
        <v>-12.379999999999999</v>
      </c>
      <c r="AA58" s="31">
        <v>-3</v>
      </c>
      <c r="AB58" s="32">
        <v>0</v>
      </c>
    </row>
    <row r="59" spans="2:28" ht="17.25" thickTop="1" thickBot="1" x14ac:dyDescent="0.3">
      <c r="B59" s="33" t="str">
        <f t="shared" si="1"/>
        <v>21.11.2022</v>
      </c>
      <c r="C59" s="63">
        <f t="shared" si="2"/>
        <v>-71.02</v>
      </c>
      <c r="D59" s="64"/>
      <c r="E59" s="30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-10.559999999999999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-1.8399999999999999</v>
      </c>
      <c r="V59" s="31">
        <v>0</v>
      </c>
      <c r="W59" s="31">
        <v>-16.690000000000001</v>
      </c>
      <c r="X59" s="31">
        <v>-15.079999999999998</v>
      </c>
      <c r="Y59" s="31">
        <v>-13.479999999999999</v>
      </c>
      <c r="Z59" s="31">
        <v>-13.370000000000001</v>
      </c>
      <c r="AA59" s="31">
        <v>0</v>
      </c>
      <c r="AB59" s="32">
        <v>0</v>
      </c>
    </row>
    <row r="60" spans="2:28" ht="17.25" thickTop="1" thickBot="1" x14ac:dyDescent="0.3">
      <c r="B60" s="33" t="str">
        <f t="shared" si="1"/>
        <v>22.11.2022</v>
      </c>
      <c r="C60" s="63">
        <f t="shared" si="2"/>
        <v>-23.68</v>
      </c>
      <c r="D60" s="64"/>
      <c r="E60" s="30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-8.3000000000000007</v>
      </c>
      <c r="W60" s="31">
        <v>0</v>
      </c>
      <c r="X60" s="31">
        <v>-2.6699999999999982</v>
      </c>
      <c r="Y60" s="31">
        <v>0</v>
      </c>
      <c r="Z60" s="31">
        <v>0</v>
      </c>
      <c r="AA60" s="31">
        <v>0</v>
      </c>
      <c r="AB60" s="32">
        <v>-12.71</v>
      </c>
    </row>
    <row r="61" spans="2:28" ht="17.25" thickTop="1" thickBot="1" x14ac:dyDescent="0.3">
      <c r="B61" s="33" t="str">
        <f t="shared" si="1"/>
        <v>23.11.2022</v>
      </c>
      <c r="C61" s="63">
        <f t="shared" si="2"/>
        <v>-59.100000000000016</v>
      </c>
      <c r="D61" s="64"/>
      <c r="E61" s="30">
        <v>-3.91</v>
      </c>
      <c r="F61" s="31">
        <v>-6</v>
      </c>
      <c r="G61" s="31">
        <v>0</v>
      </c>
      <c r="H61" s="31">
        <v>0</v>
      </c>
      <c r="I61" s="31">
        <v>0</v>
      </c>
      <c r="J61" s="31">
        <v>-3</v>
      </c>
      <c r="K61" s="31">
        <v>0</v>
      </c>
      <c r="L61" s="31">
        <v>0</v>
      </c>
      <c r="M61" s="31">
        <v>0</v>
      </c>
      <c r="N61" s="31">
        <v>0</v>
      </c>
      <c r="O61" s="31">
        <v>-9.3500000000000014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-15.700000000000003</v>
      </c>
      <c r="Y61" s="31">
        <v>-5.0300000000000011</v>
      </c>
      <c r="Z61" s="31">
        <v>-7.2700000000000031</v>
      </c>
      <c r="AA61" s="31">
        <v>0</v>
      </c>
      <c r="AB61" s="32">
        <v>-8.8400000000000034</v>
      </c>
    </row>
    <row r="62" spans="2:28" ht="17.25" thickTop="1" thickBot="1" x14ac:dyDescent="0.3">
      <c r="B62" s="33" t="str">
        <f t="shared" si="1"/>
        <v>24.11.2022</v>
      </c>
      <c r="C62" s="63">
        <f t="shared" si="2"/>
        <v>-164.59</v>
      </c>
      <c r="D62" s="64"/>
      <c r="E62" s="30">
        <v>0</v>
      </c>
      <c r="F62" s="31">
        <v>-1.7699999999999996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-1.5599999999999987</v>
      </c>
      <c r="N62" s="31">
        <v>-1.120000000000001</v>
      </c>
      <c r="O62" s="31">
        <v>-6.23</v>
      </c>
      <c r="P62" s="31">
        <v>-8.7799999999999976</v>
      </c>
      <c r="Q62" s="31">
        <v>-14.54</v>
      </c>
      <c r="R62" s="31">
        <v>-17.03</v>
      </c>
      <c r="S62" s="31">
        <v>-15.690000000000001</v>
      </c>
      <c r="T62" s="31">
        <v>-16.260000000000002</v>
      </c>
      <c r="U62" s="31">
        <v>-18.190000000000001</v>
      </c>
      <c r="V62" s="31">
        <v>-9.8099999999999987</v>
      </c>
      <c r="W62" s="31">
        <v>-12.489999999999998</v>
      </c>
      <c r="X62" s="31">
        <v>-15.35</v>
      </c>
      <c r="Y62" s="31">
        <v>-8.990000000000002</v>
      </c>
      <c r="Z62" s="31">
        <v>-16.78</v>
      </c>
      <c r="AA62" s="31">
        <v>0</v>
      </c>
      <c r="AB62" s="32">
        <v>0</v>
      </c>
    </row>
    <row r="63" spans="2:28" ht="17.25" thickTop="1" thickBot="1" x14ac:dyDescent="0.3">
      <c r="B63" s="33" t="str">
        <f t="shared" si="1"/>
        <v>25.11.2022</v>
      </c>
      <c r="C63" s="63">
        <f t="shared" si="2"/>
        <v>-99.929999999999993</v>
      </c>
      <c r="D63" s="64"/>
      <c r="E63" s="30">
        <v>0</v>
      </c>
      <c r="F63" s="31">
        <v>0</v>
      </c>
      <c r="G63" s="31">
        <v>-2.4800000000000004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-4.5399999999999991</v>
      </c>
      <c r="O63" s="31">
        <v>-7.6099999999999994</v>
      </c>
      <c r="P63" s="31">
        <v>-8.2100000000000009</v>
      </c>
      <c r="Q63" s="31">
        <v>-9.59</v>
      </c>
      <c r="R63" s="31">
        <v>-9.5799999999999983</v>
      </c>
      <c r="S63" s="31">
        <v>-12.61</v>
      </c>
      <c r="T63" s="31">
        <v>-19.14</v>
      </c>
      <c r="U63" s="31">
        <v>-1.6400000000000006</v>
      </c>
      <c r="V63" s="31">
        <v>-3.3599999999999994</v>
      </c>
      <c r="W63" s="31">
        <v>-1.6900000000000013</v>
      </c>
      <c r="X63" s="31">
        <v>-4.4800000000000004</v>
      </c>
      <c r="Y63" s="31">
        <v>-7.0299999999999976</v>
      </c>
      <c r="Z63" s="31">
        <v>-7.9699999999999989</v>
      </c>
      <c r="AA63" s="31">
        <v>0</v>
      </c>
      <c r="AB63" s="32">
        <v>0</v>
      </c>
    </row>
    <row r="64" spans="2:28" ht="17.25" thickTop="1" thickBot="1" x14ac:dyDescent="0.3">
      <c r="B64" s="33" t="str">
        <f t="shared" si="1"/>
        <v>26.11.2022</v>
      </c>
      <c r="C64" s="63">
        <f t="shared" si="2"/>
        <v>-43.490000000000009</v>
      </c>
      <c r="D64" s="64"/>
      <c r="E64" s="30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-1.4400000000000013</v>
      </c>
      <c r="O64" s="31">
        <v>-13.719999999999999</v>
      </c>
      <c r="P64" s="31">
        <v>-12</v>
      </c>
      <c r="Q64" s="31">
        <v>-4.93</v>
      </c>
      <c r="R64" s="31">
        <v>-3.4700000000000024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-7.9300000000000033</v>
      </c>
      <c r="AA64" s="31">
        <v>0</v>
      </c>
      <c r="AB64" s="32">
        <v>0</v>
      </c>
    </row>
    <row r="65" spans="2:29" ht="17.25" thickTop="1" thickBot="1" x14ac:dyDescent="0.3">
      <c r="B65" s="33" t="str">
        <f t="shared" si="1"/>
        <v>27.11.2022</v>
      </c>
      <c r="C65" s="63">
        <f t="shared" si="2"/>
        <v>-46.41</v>
      </c>
      <c r="D65" s="64"/>
      <c r="E65" s="30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-0.41000000000000014</v>
      </c>
      <c r="O65" s="31">
        <v>0</v>
      </c>
      <c r="P65" s="31">
        <v>0</v>
      </c>
      <c r="Q65" s="31">
        <v>-5.0000000000000711E-2</v>
      </c>
      <c r="R65" s="31">
        <v>-0.51999999999999957</v>
      </c>
      <c r="S65" s="31">
        <v>-1.1700000000000017</v>
      </c>
      <c r="T65" s="31">
        <v>-2.8999999999999986</v>
      </c>
      <c r="U65" s="31">
        <v>-16.259999999999998</v>
      </c>
      <c r="V65" s="31">
        <v>-12.84</v>
      </c>
      <c r="W65" s="31">
        <v>0</v>
      </c>
      <c r="X65" s="31">
        <v>0</v>
      </c>
      <c r="Y65" s="31">
        <v>-2.2899999999999991</v>
      </c>
      <c r="Z65" s="31">
        <v>-8.129999999999999</v>
      </c>
      <c r="AA65" s="31">
        <v>-1.8399999999999999</v>
      </c>
      <c r="AB65" s="32">
        <v>0</v>
      </c>
    </row>
    <row r="66" spans="2:29" ht="17.25" thickTop="1" thickBot="1" x14ac:dyDescent="0.3">
      <c r="B66" s="33" t="str">
        <f t="shared" si="1"/>
        <v>28.11.2022</v>
      </c>
      <c r="C66" s="63">
        <f t="shared" si="2"/>
        <v>-29.559999999999995</v>
      </c>
      <c r="D66" s="64"/>
      <c r="E66" s="30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-0.41999999999999815</v>
      </c>
      <c r="Q66" s="31">
        <v>-4.82</v>
      </c>
      <c r="R66" s="31">
        <v>-2.5</v>
      </c>
      <c r="S66" s="31">
        <v>-0.21999999999999886</v>
      </c>
      <c r="T66" s="31">
        <v>-0.48000000000000043</v>
      </c>
      <c r="U66" s="31">
        <v>0</v>
      </c>
      <c r="V66" s="31">
        <v>-7.9199999999999982</v>
      </c>
      <c r="W66" s="31">
        <v>-6.5899999999999981</v>
      </c>
      <c r="X66" s="31">
        <v>-2.379999999999999</v>
      </c>
      <c r="Y66" s="31">
        <v>-0.7900000000000027</v>
      </c>
      <c r="Z66" s="31">
        <v>-3.4399999999999977</v>
      </c>
      <c r="AA66" s="31">
        <v>0</v>
      </c>
      <c r="AB66" s="32">
        <v>0</v>
      </c>
    </row>
    <row r="67" spans="2:29" ht="17.25" thickTop="1" thickBot="1" x14ac:dyDescent="0.3">
      <c r="B67" s="33" t="str">
        <f t="shared" si="1"/>
        <v>29.11.2022</v>
      </c>
      <c r="C67" s="63">
        <f t="shared" si="2"/>
        <v>-30.76</v>
      </c>
      <c r="D67" s="64"/>
      <c r="E67" s="30">
        <v>-1.9999999999999574E-2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-16.22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2">
        <v>-14.520000000000003</v>
      </c>
    </row>
    <row r="68" spans="2:29" ht="17.25" thickTop="1" thickBot="1" x14ac:dyDescent="0.3">
      <c r="B68" s="33" t="str">
        <f t="shared" si="1"/>
        <v>30.11.2022</v>
      </c>
      <c r="C68" s="63">
        <f t="shared" si="2"/>
        <v>-5.370000000000001</v>
      </c>
      <c r="D68" s="64"/>
      <c r="E68" s="30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-5.370000000000001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2">
        <v>0</v>
      </c>
    </row>
    <row r="69" spans="2:29" ht="16.5" hidden="1" thickTop="1" x14ac:dyDescent="0.25">
      <c r="B69" s="34" t="str">
        <f t="shared" si="1"/>
        <v>31.11.2022</v>
      </c>
      <c r="C69" s="65">
        <f>SUM(E69:AB69)</f>
        <v>0</v>
      </c>
      <c r="D69" s="66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7"/>
    </row>
    <row r="70" spans="2:29" ht="15.75" thickTop="1" x14ac:dyDescent="0.25"/>
    <row r="72" spans="2:29" ht="24.75" customHeight="1" thickBot="1" x14ac:dyDescent="0.3">
      <c r="B72" s="67" t="s">
        <v>36</v>
      </c>
      <c r="C72" s="69" t="s">
        <v>37</v>
      </c>
      <c r="D72" s="70"/>
      <c r="E72" s="73" t="s">
        <v>75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4"/>
    </row>
    <row r="73" spans="2:29" ht="15.75" customHeight="1" thickTop="1" thickBot="1" x14ac:dyDescent="0.3">
      <c r="B73" s="68"/>
      <c r="C73" s="71"/>
      <c r="D73" s="72"/>
      <c r="E73" s="25" t="s">
        <v>2</v>
      </c>
      <c r="F73" s="26" t="s">
        <v>3</v>
      </c>
      <c r="G73" s="26" t="s">
        <v>4</v>
      </c>
      <c r="H73" s="26" t="s">
        <v>5</v>
      </c>
      <c r="I73" s="26" t="s">
        <v>6</v>
      </c>
      <c r="J73" s="26" t="s">
        <v>7</v>
      </c>
      <c r="K73" s="26" t="s">
        <v>8</v>
      </c>
      <c r="L73" s="26" t="s">
        <v>9</v>
      </c>
      <c r="M73" s="26" t="s">
        <v>10</v>
      </c>
      <c r="N73" s="26" t="s">
        <v>11</v>
      </c>
      <c r="O73" s="26" t="s">
        <v>12</v>
      </c>
      <c r="P73" s="26" t="s">
        <v>13</v>
      </c>
      <c r="Q73" s="26" t="s">
        <v>14</v>
      </c>
      <c r="R73" s="26" t="s">
        <v>15</v>
      </c>
      <c r="S73" s="27" t="s">
        <v>16</v>
      </c>
      <c r="T73" s="26" t="s">
        <v>17</v>
      </c>
      <c r="U73" s="26" t="s">
        <v>18</v>
      </c>
      <c r="V73" s="26" t="s">
        <v>19</v>
      </c>
      <c r="W73" s="26" t="s">
        <v>20</v>
      </c>
      <c r="X73" s="26" t="s">
        <v>21</v>
      </c>
      <c r="Y73" s="26" t="s">
        <v>22</v>
      </c>
      <c r="Z73" s="26" t="s">
        <v>23</v>
      </c>
      <c r="AA73" s="26" t="s">
        <v>24</v>
      </c>
      <c r="AB73" s="38" t="s">
        <v>25</v>
      </c>
      <c r="AC73" s="4"/>
    </row>
    <row r="74" spans="2:29" ht="17.25" thickTop="1" thickBot="1" x14ac:dyDescent="0.3">
      <c r="B74" s="29" t="str">
        <f>B39</f>
        <v>01.11.2022</v>
      </c>
      <c r="C74" s="39">
        <f>SUMIF(E74:AB74,"&gt;0")</f>
        <v>152.12</v>
      </c>
      <c r="D74" s="40">
        <f>SUMIF(E74:AB74,"&lt;0")</f>
        <v>-14.13</v>
      </c>
      <c r="E74" s="41">
        <f>E4+E39</f>
        <v>8.9999999999999858E-2</v>
      </c>
      <c r="F74" s="42">
        <f t="shared" ref="F74:AB74" si="3">F4+F39</f>
        <v>0</v>
      </c>
      <c r="G74" s="42">
        <f t="shared" si="3"/>
        <v>0</v>
      </c>
      <c r="H74" s="42">
        <f t="shared" si="3"/>
        <v>0</v>
      </c>
      <c r="I74" s="42">
        <f t="shared" si="3"/>
        <v>0</v>
      </c>
      <c r="J74" s="42">
        <f t="shared" si="3"/>
        <v>0</v>
      </c>
      <c r="K74" s="42">
        <f t="shared" si="3"/>
        <v>0</v>
      </c>
      <c r="L74" s="42">
        <f t="shared" si="3"/>
        <v>6.6300000000000026</v>
      </c>
      <c r="M74" s="42">
        <f t="shared" si="3"/>
        <v>13.009999999999998</v>
      </c>
      <c r="N74" s="42">
        <f t="shared" si="3"/>
        <v>-1.7100000000000009</v>
      </c>
      <c r="O74" s="42">
        <f t="shared" si="3"/>
        <v>-11.24</v>
      </c>
      <c r="P74" s="42">
        <f t="shared" si="3"/>
        <v>4.82</v>
      </c>
      <c r="Q74" s="42">
        <f t="shared" si="3"/>
        <v>-1.1799999999999997</v>
      </c>
      <c r="R74" s="43">
        <f t="shared" si="3"/>
        <v>7.4899999999999984</v>
      </c>
      <c r="S74" s="44">
        <f t="shared" si="3"/>
        <v>15.170000000000002</v>
      </c>
      <c r="T74" s="31">
        <f t="shared" si="3"/>
        <v>12.98</v>
      </c>
      <c r="U74" s="31">
        <f t="shared" si="3"/>
        <v>12.190000000000001</v>
      </c>
      <c r="V74" s="31">
        <f t="shared" si="3"/>
        <v>15.329999999999998</v>
      </c>
      <c r="W74" s="31">
        <f t="shared" si="3"/>
        <v>4.9199999999999982</v>
      </c>
      <c r="X74" s="31">
        <f t="shared" si="3"/>
        <v>14.480000000000004</v>
      </c>
      <c r="Y74" s="31">
        <f t="shared" si="3"/>
        <v>10.000000000000004</v>
      </c>
      <c r="Z74" s="31">
        <f t="shared" si="3"/>
        <v>16.760000000000002</v>
      </c>
      <c r="AA74" s="31">
        <f t="shared" si="3"/>
        <v>12.550000000000004</v>
      </c>
      <c r="AB74" s="32">
        <f t="shared" si="3"/>
        <v>5.6999999999999993</v>
      </c>
    </row>
    <row r="75" spans="2:29" ht="17.25" thickTop="1" thickBot="1" x14ac:dyDescent="0.3">
      <c r="B75" s="33" t="str">
        <f t="shared" ref="B75:B104" si="4">B40</f>
        <v>02.11.2022</v>
      </c>
      <c r="C75" s="39">
        <f t="shared" ref="C75:C104" si="5">SUMIF(E75:AB75,"&gt;0")</f>
        <v>86.460000000000008</v>
      </c>
      <c r="D75" s="40">
        <f t="shared" ref="D75:D104" si="6">SUMIF(E75:AB75,"&lt;0")</f>
        <v>-87.160000000000011</v>
      </c>
      <c r="E75" s="45">
        <f t="shared" ref="E75:AB85" si="7">E5+E40</f>
        <v>12.7</v>
      </c>
      <c r="F75" s="31">
        <f t="shared" si="7"/>
        <v>0</v>
      </c>
      <c r="G75" s="31">
        <f t="shared" si="7"/>
        <v>0</v>
      </c>
      <c r="H75" s="31">
        <f t="shared" si="7"/>
        <v>0</v>
      </c>
      <c r="I75" s="31">
        <f t="shared" si="7"/>
        <v>0</v>
      </c>
      <c r="J75" s="31">
        <f t="shared" si="7"/>
        <v>0</v>
      </c>
      <c r="K75" s="31">
        <f t="shared" si="7"/>
        <v>0</v>
      </c>
      <c r="L75" s="31">
        <f t="shared" si="7"/>
        <v>8.3800000000000026</v>
      </c>
      <c r="M75" s="31">
        <f t="shared" si="7"/>
        <v>-1.1199999999999974</v>
      </c>
      <c r="N75" s="31">
        <f t="shared" si="7"/>
        <v>-9.14</v>
      </c>
      <c r="O75" s="31">
        <f t="shared" si="7"/>
        <v>-11.889999999999999</v>
      </c>
      <c r="P75" s="31">
        <f t="shared" si="7"/>
        <v>-6.0600000000000005</v>
      </c>
      <c r="Q75" s="31">
        <f t="shared" si="7"/>
        <v>-5.8699999999999992</v>
      </c>
      <c r="R75" s="31">
        <f t="shared" si="7"/>
        <v>-5.9400000000000013</v>
      </c>
      <c r="S75" s="31">
        <f t="shared" si="7"/>
        <v>5.8499999999999979</v>
      </c>
      <c r="T75" s="31">
        <f t="shared" si="7"/>
        <v>15.470000000000002</v>
      </c>
      <c r="U75" s="31">
        <f t="shared" si="7"/>
        <v>17.669999999999998</v>
      </c>
      <c r="V75" s="31">
        <f t="shared" si="7"/>
        <v>12.720000000000002</v>
      </c>
      <c r="W75" s="31">
        <f t="shared" si="7"/>
        <v>-14.21</v>
      </c>
      <c r="X75" s="31">
        <f t="shared" si="7"/>
        <v>-7.3499999999999979</v>
      </c>
      <c r="Y75" s="31">
        <f t="shared" si="7"/>
        <v>-12.339999999999998</v>
      </c>
      <c r="Z75" s="31">
        <f t="shared" si="7"/>
        <v>-10.4</v>
      </c>
      <c r="AA75" s="31">
        <f t="shared" si="7"/>
        <v>13.670000000000002</v>
      </c>
      <c r="AB75" s="32">
        <f t="shared" si="7"/>
        <v>-2.84</v>
      </c>
    </row>
    <row r="76" spans="2:29" ht="17.25" thickTop="1" thickBot="1" x14ac:dyDescent="0.3">
      <c r="B76" s="33" t="str">
        <f t="shared" si="4"/>
        <v>03.11.2022</v>
      </c>
      <c r="C76" s="39">
        <f t="shared" si="5"/>
        <v>65.149999999999991</v>
      </c>
      <c r="D76" s="40">
        <f t="shared" si="6"/>
        <v>-80.839999999999975</v>
      </c>
      <c r="E76" s="45">
        <f t="shared" si="7"/>
        <v>2.009999999999998</v>
      </c>
      <c r="F76" s="31">
        <f t="shared" si="7"/>
        <v>0</v>
      </c>
      <c r="G76" s="31">
        <f t="shared" si="7"/>
        <v>0</v>
      </c>
      <c r="H76" s="31">
        <f t="shared" si="7"/>
        <v>0</v>
      </c>
      <c r="I76" s="31">
        <f t="shared" si="7"/>
        <v>0</v>
      </c>
      <c r="J76" s="31">
        <f t="shared" si="7"/>
        <v>0</v>
      </c>
      <c r="K76" s="31">
        <f t="shared" si="7"/>
        <v>0</v>
      </c>
      <c r="L76" s="31">
        <f t="shared" si="7"/>
        <v>-12.569999999999999</v>
      </c>
      <c r="M76" s="31">
        <f t="shared" si="7"/>
        <v>-15.23</v>
      </c>
      <c r="N76" s="31">
        <f t="shared" si="7"/>
        <v>-15.119999999999997</v>
      </c>
      <c r="O76" s="31">
        <f t="shared" si="7"/>
        <v>-13.009999999999998</v>
      </c>
      <c r="P76" s="31">
        <f t="shared" si="7"/>
        <v>-7.3199999999999967</v>
      </c>
      <c r="Q76" s="31">
        <f t="shared" si="7"/>
        <v>-1.6699999999999982</v>
      </c>
      <c r="R76" s="31">
        <f t="shared" si="7"/>
        <v>9.6900000000000013</v>
      </c>
      <c r="S76" s="31">
        <f t="shared" si="7"/>
        <v>15.150000000000002</v>
      </c>
      <c r="T76" s="31">
        <f t="shared" si="7"/>
        <v>15.529999999999998</v>
      </c>
      <c r="U76" s="31">
        <f t="shared" si="7"/>
        <v>-2.0800000000000018</v>
      </c>
      <c r="V76" s="31">
        <f t="shared" si="7"/>
        <v>11.049999999999997</v>
      </c>
      <c r="W76" s="31">
        <f t="shared" si="7"/>
        <v>-0.44000000000000128</v>
      </c>
      <c r="X76" s="31">
        <f t="shared" si="7"/>
        <v>-1.9400000000000013</v>
      </c>
      <c r="Y76" s="31">
        <f t="shared" si="7"/>
        <v>-0.49000000000000021</v>
      </c>
      <c r="Z76" s="31">
        <f t="shared" si="7"/>
        <v>-4.6700000000000017</v>
      </c>
      <c r="AA76" s="31">
        <f t="shared" si="7"/>
        <v>11.720000000000002</v>
      </c>
      <c r="AB76" s="32">
        <f t="shared" si="7"/>
        <v>-6.3000000000000007</v>
      </c>
    </row>
    <row r="77" spans="2:29" ht="17.25" thickTop="1" thickBot="1" x14ac:dyDescent="0.3">
      <c r="B77" s="33" t="str">
        <f t="shared" si="4"/>
        <v>04.11.2022</v>
      </c>
      <c r="C77" s="39">
        <f t="shared" si="5"/>
        <v>102.68</v>
      </c>
      <c r="D77" s="40">
        <f t="shared" si="6"/>
        <v>-51.26</v>
      </c>
      <c r="E77" s="45">
        <f t="shared" si="7"/>
        <v>11.579999999999998</v>
      </c>
      <c r="F77" s="31">
        <f t="shared" si="7"/>
        <v>0</v>
      </c>
      <c r="G77" s="31">
        <f t="shared" si="7"/>
        <v>0</v>
      </c>
      <c r="H77" s="31">
        <f t="shared" si="7"/>
        <v>0</v>
      </c>
      <c r="I77" s="31">
        <f t="shared" si="7"/>
        <v>0</v>
      </c>
      <c r="J77" s="31">
        <f t="shared" si="7"/>
        <v>0</v>
      </c>
      <c r="K77" s="31">
        <f t="shared" si="7"/>
        <v>2.9499999999999993</v>
      </c>
      <c r="L77" s="31">
        <f t="shared" si="7"/>
        <v>-4.2799999999999976</v>
      </c>
      <c r="M77" s="31">
        <f t="shared" si="7"/>
        <v>13.600000000000001</v>
      </c>
      <c r="N77" s="31">
        <f t="shared" si="7"/>
        <v>2.3699999999999992</v>
      </c>
      <c r="O77" s="31">
        <f t="shared" si="7"/>
        <v>-4.91</v>
      </c>
      <c r="P77" s="31">
        <f t="shared" si="7"/>
        <v>-6.9699999999999989</v>
      </c>
      <c r="Q77" s="31">
        <f t="shared" si="7"/>
        <v>2.9700000000000024</v>
      </c>
      <c r="R77" s="31">
        <f t="shared" si="7"/>
        <v>14.399999999999999</v>
      </c>
      <c r="S77" s="31">
        <f t="shared" si="7"/>
        <v>5.75</v>
      </c>
      <c r="T77" s="31">
        <f t="shared" si="7"/>
        <v>3.0399999999999991</v>
      </c>
      <c r="U77" s="31">
        <f t="shared" si="7"/>
        <v>-4.41</v>
      </c>
      <c r="V77" s="31">
        <f t="shared" si="7"/>
        <v>-6.9000000000000021</v>
      </c>
      <c r="W77" s="31">
        <f t="shared" si="7"/>
        <v>6.7399999999999984</v>
      </c>
      <c r="X77" s="31">
        <f t="shared" si="7"/>
        <v>17.370000000000005</v>
      </c>
      <c r="Y77" s="31">
        <f t="shared" si="7"/>
        <v>-12.55</v>
      </c>
      <c r="Z77" s="31">
        <f t="shared" si="7"/>
        <v>-11.24</v>
      </c>
      <c r="AA77" s="31">
        <f t="shared" si="7"/>
        <v>6.07</v>
      </c>
      <c r="AB77" s="32">
        <f t="shared" si="7"/>
        <v>15.840000000000003</v>
      </c>
    </row>
    <row r="78" spans="2:29" ht="17.25" thickTop="1" thickBot="1" x14ac:dyDescent="0.3">
      <c r="B78" s="33" t="str">
        <f t="shared" si="4"/>
        <v>05.11.2022</v>
      </c>
      <c r="C78" s="39">
        <f t="shared" si="5"/>
        <v>137.27999999999997</v>
      </c>
      <c r="D78" s="40">
        <f t="shared" si="6"/>
        <v>-60.28</v>
      </c>
      <c r="E78" s="45">
        <f t="shared" si="7"/>
        <v>16.14</v>
      </c>
      <c r="F78" s="31">
        <f t="shared" si="7"/>
        <v>3.5399999999999991</v>
      </c>
      <c r="G78" s="31">
        <f t="shared" si="7"/>
        <v>3.5399999999999991</v>
      </c>
      <c r="H78" s="31">
        <f t="shared" si="7"/>
        <v>-3</v>
      </c>
      <c r="I78" s="46">
        <f t="shared" si="7"/>
        <v>0</v>
      </c>
      <c r="J78" s="31">
        <f t="shared" si="7"/>
        <v>0</v>
      </c>
      <c r="K78" s="31">
        <f t="shared" si="7"/>
        <v>0</v>
      </c>
      <c r="L78" s="31">
        <f t="shared" si="7"/>
        <v>1.9999999999999574E-2</v>
      </c>
      <c r="M78" s="31">
        <f t="shared" si="7"/>
        <v>2.379999999999999</v>
      </c>
      <c r="N78" s="31">
        <f t="shared" si="7"/>
        <v>-13.21</v>
      </c>
      <c r="O78" s="31">
        <f t="shared" si="7"/>
        <v>-13.810000000000002</v>
      </c>
      <c r="P78" s="31">
        <f t="shared" si="7"/>
        <v>16.03</v>
      </c>
      <c r="Q78" s="31">
        <f t="shared" si="7"/>
        <v>19.509999999999998</v>
      </c>
      <c r="R78" s="31">
        <f t="shared" si="7"/>
        <v>18.95</v>
      </c>
      <c r="S78" s="31">
        <f t="shared" si="7"/>
        <v>18.03</v>
      </c>
      <c r="T78" s="31">
        <f t="shared" si="7"/>
        <v>14.459999999999997</v>
      </c>
      <c r="U78" s="31">
        <f t="shared" si="7"/>
        <v>1.3599999999999994</v>
      </c>
      <c r="V78" s="31">
        <f t="shared" si="7"/>
        <v>7.3000000000000007</v>
      </c>
      <c r="W78" s="31">
        <f t="shared" si="7"/>
        <v>-15.259999999999998</v>
      </c>
      <c r="X78" s="31">
        <f t="shared" si="7"/>
        <v>-10.82</v>
      </c>
      <c r="Y78" s="31">
        <f t="shared" si="7"/>
        <v>0.89999999999999858</v>
      </c>
      <c r="Z78" s="31">
        <f t="shared" si="7"/>
        <v>-4.18</v>
      </c>
      <c r="AA78" s="31">
        <f t="shared" si="7"/>
        <v>8.0100000000000016</v>
      </c>
      <c r="AB78" s="32">
        <f t="shared" si="7"/>
        <v>7.1099999999999994</v>
      </c>
    </row>
    <row r="79" spans="2:29" ht="17.25" thickTop="1" thickBot="1" x14ac:dyDescent="0.3">
      <c r="B79" s="33" t="str">
        <f t="shared" si="4"/>
        <v>06.11.2022</v>
      </c>
      <c r="C79" s="39">
        <f t="shared" si="5"/>
        <v>207.02999999999997</v>
      </c>
      <c r="D79" s="40">
        <f t="shared" si="6"/>
        <v>-12.47</v>
      </c>
      <c r="E79" s="45">
        <f t="shared" si="7"/>
        <v>10.11</v>
      </c>
      <c r="F79" s="31">
        <f t="shared" si="7"/>
        <v>0</v>
      </c>
      <c r="G79" s="31">
        <f t="shared" si="7"/>
        <v>0</v>
      </c>
      <c r="H79" s="31">
        <f t="shared" si="7"/>
        <v>0</v>
      </c>
      <c r="I79" s="31">
        <f t="shared" si="7"/>
        <v>0</v>
      </c>
      <c r="J79" s="31">
        <f t="shared" si="7"/>
        <v>0</v>
      </c>
      <c r="K79" s="31">
        <f t="shared" si="7"/>
        <v>0</v>
      </c>
      <c r="L79" s="31">
        <f t="shared" si="7"/>
        <v>-12.47</v>
      </c>
      <c r="M79" s="31">
        <f t="shared" si="7"/>
        <v>3.9699999999999989</v>
      </c>
      <c r="N79" s="31">
        <f t="shared" si="7"/>
        <v>17.889999999999997</v>
      </c>
      <c r="O79" s="31">
        <f t="shared" si="7"/>
        <v>16.98</v>
      </c>
      <c r="P79" s="31">
        <f t="shared" si="7"/>
        <v>17.47</v>
      </c>
      <c r="Q79" s="31">
        <f t="shared" si="7"/>
        <v>17.12</v>
      </c>
      <c r="R79" s="31">
        <f t="shared" si="7"/>
        <v>16.399999999999999</v>
      </c>
      <c r="S79" s="31">
        <f t="shared" si="7"/>
        <v>4.25</v>
      </c>
      <c r="T79" s="31">
        <f t="shared" si="7"/>
        <v>15.11</v>
      </c>
      <c r="U79" s="31">
        <f t="shared" si="7"/>
        <v>15.939999999999998</v>
      </c>
      <c r="V79" s="31">
        <f t="shared" si="7"/>
        <v>16.16</v>
      </c>
      <c r="W79" s="31">
        <f t="shared" si="7"/>
        <v>3.0700000000000003</v>
      </c>
      <c r="X79" s="31">
        <f t="shared" si="7"/>
        <v>2.34</v>
      </c>
      <c r="Y79" s="31">
        <f t="shared" si="7"/>
        <v>5.4400000000000013</v>
      </c>
      <c r="Z79" s="31">
        <f t="shared" si="7"/>
        <v>16.419999999999998</v>
      </c>
      <c r="AA79" s="31">
        <f t="shared" si="7"/>
        <v>16.440000000000001</v>
      </c>
      <c r="AB79" s="32">
        <f t="shared" si="7"/>
        <v>11.920000000000002</v>
      </c>
    </row>
    <row r="80" spans="2:29" ht="17.25" thickTop="1" thickBot="1" x14ac:dyDescent="0.3">
      <c r="B80" s="33" t="str">
        <f t="shared" si="4"/>
        <v>07.11.2022</v>
      </c>
      <c r="C80" s="39">
        <f t="shared" si="5"/>
        <v>11.879999999999995</v>
      </c>
      <c r="D80" s="40">
        <f t="shared" si="6"/>
        <v>-124.33</v>
      </c>
      <c r="E80" s="45">
        <f t="shared" si="7"/>
        <v>0</v>
      </c>
      <c r="F80" s="31">
        <f t="shared" si="7"/>
        <v>0</v>
      </c>
      <c r="G80" s="31">
        <f t="shared" si="7"/>
        <v>0</v>
      </c>
      <c r="H80" s="31">
        <f t="shared" si="7"/>
        <v>0</v>
      </c>
      <c r="I80" s="31">
        <f t="shared" si="7"/>
        <v>0</v>
      </c>
      <c r="J80" s="31">
        <f t="shared" si="7"/>
        <v>0</v>
      </c>
      <c r="K80" s="31">
        <f t="shared" si="7"/>
        <v>0</v>
      </c>
      <c r="L80" s="31">
        <f t="shared" si="7"/>
        <v>0</v>
      </c>
      <c r="M80" s="31">
        <f t="shared" si="7"/>
        <v>-0.55999999999999872</v>
      </c>
      <c r="N80" s="31">
        <f t="shared" si="7"/>
        <v>-11.610000000000003</v>
      </c>
      <c r="O80" s="31">
        <f t="shared" si="7"/>
        <v>-4.59</v>
      </c>
      <c r="P80" s="31">
        <f t="shared" si="7"/>
        <v>-3.8199999999999967</v>
      </c>
      <c r="Q80" s="31">
        <f t="shared" si="7"/>
        <v>2.5599999999999987</v>
      </c>
      <c r="R80" s="31">
        <f t="shared" si="7"/>
        <v>-13.27</v>
      </c>
      <c r="S80" s="31">
        <f t="shared" si="7"/>
        <v>-13.530000000000001</v>
      </c>
      <c r="T80" s="31">
        <f t="shared" si="7"/>
        <v>-13.319999999999999</v>
      </c>
      <c r="U80" s="31">
        <f t="shared" si="7"/>
        <v>9.3199999999999967</v>
      </c>
      <c r="V80" s="31">
        <f t="shared" si="7"/>
        <v>-12.54</v>
      </c>
      <c r="W80" s="31">
        <f t="shared" si="7"/>
        <v>-13.100000000000001</v>
      </c>
      <c r="X80" s="31">
        <f t="shared" si="7"/>
        <v>-12.379999999999999</v>
      </c>
      <c r="Y80" s="31">
        <f t="shared" si="7"/>
        <v>-0.13000000000000256</v>
      </c>
      <c r="Z80" s="31">
        <f t="shared" si="7"/>
        <v>-3.8500000000000014</v>
      </c>
      <c r="AA80" s="31">
        <f t="shared" si="7"/>
        <v>-12.65</v>
      </c>
      <c r="AB80" s="32">
        <f t="shared" si="7"/>
        <v>-8.98</v>
      </c>
    </row>
    <row r="81" spans="2:28" ht="17.25" thickTop="1" thickBot="1" x14ac:dyDescent="0.3">
      <c r="B81" s="33" t="str">
        <f t="shared" si="4"/>
        <v>08.11.2022</v>
      </c>
      <c r="C81" s="39">
        <f t="shared" si="5"/>
        <v>24.329999999999991</v>
      </c>
      <c r="D81" s="40">
        <f t="shared" si="6"/>
        <v>-167.70000000000002</v>
      </c>
      <c r="E81" s="45">
        <f t="shared" si="7"/>
        <v>-7.0300000000000011</v>
      </c>
      <c r="F81" s="31">
        <f t="shared" si="7"/>
        <v>0</v>
      </c>
      <c r="G81" s="31">
        <f t="shared" si="7"/>
        <v>0</v>
      </c>
      <c r="H81" s="31">
        <f t="shared" si="7"/>
        <v>0</v>
      </c>
      <c r="I81" s="31">
        <f t="shared" si="7"/>
        <v>0</v>
      </c>
      <c r="J81" s="31">
        <f t="shared" si="7"/>
        <v>0</v>
      </c>
      <c r="K81" s="31">
        <f t="shared" si="7"/>
        <v>-7</v>
      </c>
      <c r="L81" s="31">
        <f t="shared" si="7"/>
        <v>-15.48</v>
      </c>
      <c r="M81" s="31">
        <f t="shared" si="7"/>
        <v>10.579999999999995</v>
      </c>
      <c r="N81" s="31">
        <f t="shared" si="7"/>
        <v>-3.6700000000000017</v>
      </c>
      <c r="O81" s="31">
        <f t="shared" si="7"/>
        <v>-10.620000000000001</v>
      </c>
      <c r="P81" s="31">
        <f t="shared" si="7"/>
        <v>-14.480000000000002</v>
      </c>
      <c r="Q81" s="31">
        <f t="shared" si="7"/>
        <v>-10.700000000000001</v>
      </c>
      <c r="R81" s="31">
        <f t="shared" si="7"/>
        <v>-12.739999999999998</v>
      </c>
      <c r="S81" s="31">
        <f t="shared" si="7"/>
        <v>0.35999999999999943</v>
      </c>
      <c r="T81" s="31">
        <f t="shared" si="7"/>
        <v>-13.56</v>
      </c>
      <c r="U81" s="31">
        <f t="shared" si="7"/>
        <v>-5.6899999999999995</v>
      </c>
      <c r="V81" s="31">
        <f t="shared" si="7"/>
        <v>-0.11000000000000298</v>
      </c>
      <c r="W81" s="31">
        <f t="shared" si="7"/>
        <v>-15.08</v>
      </c>
      <c r="X81" s="31">
        <f t="shared" si="7"/>
        <v>-15.11</v>
      </c>
      <c r="Y81" s="31">
        <f t="shared" si="7"/>
        <v>-15.669999999999998</v>
      </c>
      <c r="Z81" s="31">
        <f t="shared" si="7"/>
        <v>-15.459999999999999</v>
      </c>
      <c r="AA81" s="31">
        <f t="shared" si="7"/>
        <v>13.389999999999997</v>
      </c>
      <c r="AB81" s="32">
        <f t="shared" si="7"/>
        <v>-5.3000000000000025</v>
      </c>
    </row>
    <row r="82" spans="2:28" ht="17.25" thickTop="1" thickBot="1" x14ac:dyDescent="0.3">
      <c r="B82" s="33" t="str">
        <f t="shared" si="4"/>
        <v>09.11.2022</v>
      </c>
      <c r="C82" s="39">
        <f t="shared" si="5"/>
        <v>153.48000000000002</v>
      </c>
      <c r="D82" s="40">
        <f t="shared" si="6"/>
        <v>-23.410000000000004</v>
      </c>
      <c r="E82" s="45">
        <f t="shared" si="7"/>
        <v>14.269999999999996</v>
      </c>
      <c r="F82" s="31">
        <f t="shared" si="7"/>
        <v>0</v>
      </c>
      <c r="G82" s="31">
        <f t="shared" si="7"/>
        <v>0</v>
      </c>
      <c r="H82" s="31">
        <f t="shared" si="7"/>
        <v>0</v>
      </c>
      <c r="I82" s="31">
        <f t="shared" si="7"/>
        <v>0</v>
      </c>
      <c r="J82" s="31">
        <f t="shared" si="7"/>
        <v>0</v>
      </c>
      <c r="K82" s="31">
        <f t="shared" si="7"/>
        <v>-7</v>
      </c>
      <c r="L82" s="31">
        <f t="shared" si="7"/>
        <v>3.9600000000000009</v>
      </c>
      <c r="M82" s="31">
        <f t="shared" si="7"/>
        <v>17.749999999999996</v>
      </c>
      <c r="N82" s="31">
        <f t="shared" si="7"/>
        <v>17.310000000000002</v>
      </c>
      <c r="O82" s="31">
        <f t="shared" si="7"/>
        <v>18.250000000000004</v>
      </c>
      <c r="P82" s="31">
        <f t="shared" si="7"/>
        <v>-4.8400000000000016</v>
      </c>
      <c r="Q82" s="31">
        <f t="shared" si="7"/>
        <v>-1.1999999999999993</v>
      </c>
      <c r="R82" s="31">
        <f t="shared" si="7"/>
        <v>14.649999999999999</v>
      </c>
      <c r="S82" s="31">
        <f t="shared" si="7"/>
        <v>17.669999999999998</v>
      </c>
      <c r="T82" s="31">
        <f t="shared" si="7"/>
        <v>-0.80000000000000071</v>
      </c>
      <c r="U82" s="31">
        <f t="shared" si="7"/>
        <v>14.669999999999995</v>
      </c>
      <c r="V82" s="31">
        <f t="shared" si="7"/>
        <v>12.589999999999996</v>
      </c>
      <c r="W82" s="31">
        <f t="shared" si="7"/>
        <v>-4.9699999999999989</v>
      </c>
      <c r="X82" s="31">
        <f t="shared" si="7"/>
        <v>-4.6000000000000032</v>
      </c>
      <c r="Y82" s="31">
        <f t="shared" si="7"/>
        <v>6.41</v>
      </c>
      <c r="Z82" s="31">
        <f t="shared" si="7"/>
        <v>3.110000000000003</v>
      </c>
      <c r="AA82" s="31">
        <f t="shared" si="7"/>
        <v>11.929999999999996</v>
      </c>
      <c r="AB82" s="32">
        <f t="shared" si="7"/>
        <v>0.90999999999999837</v>
      </c>
    </row>
    <row r="83" spans="2:28" ht="17.25" thickTop="1" thickBot="1" x14ac:dyDescent="0.3">
      <c r="B83" s="33" t="str">
        <f t="shared" si="4"/>
        <v>10.11.2022</v>
      </c>
      <c r="C83" s="39">
        <f t="shared" si="5"/>
        <v>89.07</v>
      </c>
      <c r="D83" s="40">
        <f t="shared" si="6"/>
        <v>-108</v>
      </c>
      <c r="E83" s="45">
        <f t="shared" si="7"/>
        <v>11.73</v>
      </c>
      <c r="F83" s="31">
        <f t="shared" si="7"/>
        <v>0</v>
      </c>
      <c r="G83" s="31">
        <f t="shared" si="7"/>
        <v>0</v>
      </c>
      <c r="H83" s="31">
        <f t="shared" si="7"/>
        <v>0</v>
      </c>
      <c r="I83" s="31">
        <f t="shared" si="7"/>
        <v>0</v>
      </c>
      <c r="J83" s="31">
        <f t="shared" si="7"/>
        <v>0</v>
      </c>
      <c r="K83" s="31">
        <f t="shared" si="7"/>
        <v>-0.28000000000000114</v>
      </c>
      <c r="L83" s="31">
        <f t="shared" si="7"/>
        <v>9.6999999999999993</v>
      </c>
      <c r="M83" s="31">
        <f t="shared" si="7"/>
        <v>17</v>
      </c>
      <c r="N83" s="31">
        <f t="shared" si="7"/>
        <v>16.440000000000005</v>
      </c>
      <c r="O83" s="31">
        <f t="shared" si="7"/>
        <v>18.010000000000002</v>
      </c>
      <c r="P83" s="31">
        <f t="shared" si="7"/>
        <v>12.619999999999994</v>
      </c>
      <c r="Q83" s="31">
        <f t="shared" si="7"/>
        <v>-14.68</v>
      </c>
      <c r="R83" s="31">
        <f t="shared" si="7"/>
        <v>-15.61</v>
      </c>
      <c r="S83" s="31">
        <f t="shared" si="7"/>
        <v>-15.04</v>
      </c>
      <c r="T83" s="31">
        <f t="shared" si="7"/>
        <v>-3.5199999999999996</v>
      </c>
      <c r="U83" s="31">
        <f t="shared" si="7"/>
        <v>-0.76999999999999957</v>
      </c>
      <c r="V83" s="31">
        <f t="shared" si="7"/>
        <v>-4.3699999999999992</v>
      </c>
      <c r="W83" s="31">
        <f t="shared" si="7"/>
        <v>-6.5</v>
      </c>
      <c r="X83" s="31">
        <f t="shared" si="7"/>
        <v>-12.66</v>
      </c>
      <c r="Y83" s="31">
        <f t="shared" si="7"/>
        <v>-14.809999999999999</v>
      </c>
      <c r="Z83" s="31">
        <f t="shared" si="7"/>
        <v>-14.669999999999998</v>
      </c>
      <c r="AA83" s="31">
        <f t="shared" si="7"/>
        <v>-5.09</v>
      </c>
      <c r="AB83" s="32">
        <f t="shared" si="7"/>
        <v>3.5699999999999967</v>
      </c>
    </row>
    <row r="84" spans="2:28" ht="17.25" thickTop="1" thickBot="1" x14ac:dyDescent="0.3">
      <c r="B84" s="33" t="str">
        <f t="shared" si="4"/>
        <v>11.11.2022</v>
      </c>
      <c r="C84" s="39">
        <f t="shared" si="5"/>
        <v>72.269999999999982</v>
      </c>
      <c r="D84" s="40">
        <f t="shared" si="6"/>
        <v>-110.73000000000002</v>
      </c>
      <c r="E84" s="45">
        <f t="shared" si="7"/>
        <v>10.190000000000005</v>
      </c>
      <c r="F84" s="31">
        <f t="shared" si="7"/>
        <v>11.409999999999997</v>
      </c>
      <c r="G84" s="31">
        <f t="shared" si="7"/>
        <v>0</v>
      </c>
      <c r="H84" s="31">
        <f t="shared" si="7"/>
        <v>0</v>
      </c>
      <c r="I84" s="31">
        <f t="shared" si="7"/>
        <v>0</v>
      </c>
      <c r="J84" s="31">
        <f t="shared" si="7"/>
        <v>0.78999999999999915</v>
      </c>
      <c r="K84" s="31">
        <f t="shared" si="7"/>
        <v>8.8699999999999974</v>
      </c>
      <c r="L84" s="31">
        <f t="shared" si="7"/>
        <v>7.5399999999999991</v>
      </c>
      <c r="M84" s="31">
        <f t="shared" si="7"/>
        <v>-10.02</v>
      </c>
      <c r="N84" s="31">
        <f t="shared" si="7"/>
        <v>-14.32</v>
      </c>
      <c r="O84" s="31">
        <f t="shared" si="7"/>
        <v>-14.559999999999999</v>
      </c>
      <c r="P84" s="31">
        <f t="shared" si="7"/>
        <v>-13.719999999999999</v>
      </c>
      <c r="Q84" s="31">
        <f t="shared" si="7"/>
        <v>-12.55</v>
      </c>
      <c r="R84" s="31">
        <f t="shared" si="7"/>
        <v>-0.80999999999999872</v>
      </c>
      <c r="S84" s="31">
        <f t="shared" si="7"/>
        <v>12.5</v>
      </c>
      <c r="T84" s="31">
        <f t="shared" si="7"/>
        <v>16.559999999999995</v>
      </c>
      <c r="U84" s="31">
        <f t="shared" si="7"/>
        <v>-10.32</v>
      </c>
      <c r="V84" s="31">
        <f t="shared" si="7"/>
        <v>-8.2899999999999991</v>
      </c>
      <c r="W84" s="31">
        <f t="shared" si="7"/>
        <v>-2.9600000000000009</v>
      </c>
      <c r="X84" s="31">
        <f t="shared" si="7"/>
        <v>-13.040000000000001</v>
      </c>
      <c r="Y84" s="31">
        <f t="shared" si="7"/>
        <v>-9.3500000000000014</v>
      </c>
      <c r="Z84" s="31">
        <f t="shared" si="7"/>
        <v>-0.78999999999999915</v>
      </c>
      <c r="AA84" s="31">
        <f t="shared" si="7"/>
        <v>3.8299999999999983</v>
      </c>
      <c r="AB84" s="32">
        <f t="shared" si="7"/>
        <v>0.58000000000000185</v>
      </c>
    </row>
    <row r="85" spans="2:28" ht="17.25" thickTop="1" thickBot="1" x14ac:dyDescent="0.3">
      <c r="B85" s="33" t="str">
        <f t="shared" si="4"/>
        <v>12.11.2022</v>
      </c>
      <c r="C85" s="39">
        <f t="shared" si="5"/>
        <v>121.06</v>
      </c>
      <c r="D85" s="40">
        <f t="shared" si="6"/>
        <v>-63.76</v>
      </c>
      <c r="E85" s="45">
        <f t="shared" si="7"/>
        <v>15.400000000000002</v>
      </c>
      <c r="F85" s="31">
        <f t="shared" si="7"/>
        <v>7.7399999999999984</v>
      </c>
      <c r="G85" s="31">
        <f t="shared" si="7"/>
        <v>0</v>
      </c>
      <c r="H85" s="31">
        <f t="shared" si="7"/>
        <v>0</v>
      </c>
      <c r="I85" s="31">
        <f t="shared" si="7"/>
        <v>0</v>
      </c>
      <c r="J85" s="31">
        <f t="shared" si="7"/>
        <v>0</v>
      </c>
      <c r="K85" s="31">
        <f t="shared" si="7"/>
        <v>0</v>
      </c>
      <c r="L85" s="31">
        <f t="shared" si="7"/>
        <v>-12.149999999999999</v>
      </c>
      <c r="M85" s="31">
        <f t="shared" si="7"/>
        <v>-8.4600000000000009</v>
      </c>
      <c r="N85" s="31">
        <f t="shared" si="7"/>
        <v>-2.0500000000000007</v>
      </c>
      <c r="O85" s="31">
        <f t="shared" si="7"/>
        <v>10.939999999999998</v>
      </c>
      <c r="P85" s="31">
        <f t="shared" si="7"/>
        <v>16.839999999999996</v>
      </c>
      <c r="Q85" s="31">
        <f t="shared" si="7"/>
        <v>14.46</v>
      </c>
      <c r="R85" s="31">
        <f t="shared" si="7"/>
        <v>16.47</v>
      </c>
      <c r="S85" s="31">
        <f t="shared" si="7"/>
        <v>3.0400000000000027</v>
      </c>
      <c r="T85" s="31">
        <f t="shared" ref="T85:AB85" si="8">T15+T50</f>
        <v>12.969999999999999</v>
      </c>
      <c r="U85" s="31">
        <f t="shared" si="8"/>
        <v>3.8299999999999983</v>
      </c>
      <c r="V85" s="31">
        <f t="shared" si="8"/>
        <v>7.6900000000000013</v>
      </c>
      <c r="W85" s="31">
        <f t="shared" si="8"/>
        <v>-6.379999999999999</v>
      </c>
      <c r="X85" s="31">
        <f t="shared" si="8"/>
        <v>-9.3800000000000026</v>
      </c>
      <c r="Y85" s="31">
        <f t="shared" si="8"/>
        <v>-8.39</v>
      </c>
      <c r="Z85" s="31">
        <f t="shared" si="8"/>
        <v>-13.349999999999998</v>
      </c>
      <c r="AA85" s="31">
        <f t="shared" si="8"/>
        <v>11.68</v>
      </c>
      <c r="AB85" s="32">
        <f t="shared" si="8"/>
        <v>-3.6000000000000014</v>
      </c>
    </row>
    <row r="86" spans="2:28" ht="17.25" thickTop="1" thickBot="1" x14ac:dyDescent="0.3">
      <c r="B86" s="33" t="str">
        <f t="shared" si="4"/>
        <v>13.11.2022</v>
      </c>
      <c r="C86" s="39">
        <f t="shared" si="5"/>
        <v>212.03</v>
      </c>
      <c r="D86" s="40">
        <f t="shared" si="6"/>
        <v>-46.41</v>
      </c>
      <c r="E86" s="45">
        <f t="shared" ref="E86:AB96" si="9">E16+E51</f>
        <v>15.41</v>
      </c>
      <c r="F86" s="31">
        <f t="shared" si="9"/>
        <v>14.780000000000001</v>
      </c>
      <c r="G86" s="31">
        <f t="shared" si="9"/>
        <v>0</v>
      </c>
      <c r="H86" s="31">
        <f t="shared" si="9"/>
        <v>0</v>
      </c>
      <c r="I86" s="31">
        <f t="shared" si="9"/>
        <v>0</v>
      </c>
      <c r="J86" s="31">
        <f t="shared" si="9"/>
        <v>0</v>
      </c>
      <c r="K86" s="31">
        <f t="shared" si="9"/>
        <v>0</v>
      </c>
      <c r="L86" s="31">
        <f t="shared" si="9"/>
        <v>-8.379999999999999</v>
      </c>
      <c r="M86" s="31">
        <f t="shared" si="9"/>
        <v>-9.0399999999999991</v>
      </c>
      <c r="N86" s="31">
        <f t="shared" si="9"/>
        <v>4.6199999999999974</v>
      </c>
      <c r="O86" s="31">
        <f t="shared" si="9"/>
        <v>7.18</v>
      </c>
      <c r="P86" s="31">
        <f t="shared" si="9"/>
        <v>7.129999999999999</v>
      </c>
      <c r="Q86" s="31">
        <f t="shared" si="9"/>
        <v>14.400000000000002</v>
      </c>
      <c r="R86" s="31">
        <f t="shared" si="9"/>
        <v>19.739999999999998</v>
      </c>
      <c r="S86" s="31">
        <f t="shared" si="9"/>
        <v>19.850000000000001</v>
      </c>
      <c r="T86" s="31">
        <f t="shared" si="9"/>
        <v>20</v>
      </c>
      <c r="U86" s="31">
        <f t="shared" si="9"/>
        <v>18.89</v>
      </c>
      <c r="V86" s="31">
        <f t="shared" si="9"/>
        <v>19.250000000000004</v>
      </c>
      <c r="W86" s="31">
        <f t="shared" si="9"/>
        <v>-12.23</v>
      </c>
      <c r="X86" s="31">
        <f t="shared" si="9"/>
        <v>-16.759999999999998</v>
      </c>
      <c r="Y86" s="31">
        <f t="shared" si="9"/>
        <v>15.440000000000005</v>
      </c>
      <c r="Z86" s="31">
        <f t="shared" si="9"/>
        <v>12.599999999999998</v>
      </c>
      <c r="AA86" s="31">
        <f t="shared" si="9"/>
        <v>20.47</v>
      </c>
      <c r="AB86" s="32">
        <f t="shared" si="9"/>
        <v>2.2699999999999996</v>
      </c>
    </row>
    <row r="87" spans="2:28" ht="17.25" thickTop="1" thickBot="1" x14ac:dyDescent="0.3">
      <c r="B87" s="33" t="str">
        <f t="shared" si="4"/>
        <v>14.11.2022</v>
      </c>
      <c r="C87" s="39">
        <f t="shared" si="5"/>
        <v>89.24</v>
      </c>
      <c r="D87" s="40">
        <f t="shared" si="6"/>
        <v>-79.64</v>
      </c>
      <c r="E87" s="30">
        <f t="shared" si="9"/>
        <v>10.580000000000002</v>
      </c>
      <c r="F87" s="31">
        <f t="shared" si="9"/>
        <v>0.98999999999999844</v>
      </c>
      <c r="G87" s="31">
        <f t="shared" si="9"/>
        <v>0</v>
      </c>
      <c r="H87" s="31">
        <f t="shared" si="9"/>
        <v>0</v>
      </c>
      <c r="I87" s="31">
        <f t="shared" si="9"/>
        <v>0</v>
      </c>
      <c r="J87" s="31">
        <f t="shared" si="9"/>
        <v>-2.6400000000000006</v>
      </c>
      <c r="K87" s="31">
        <f t="shared" si="9"/>
        <v>12.61</v>
      </c>
      <c r="L87" s="31">
        <f t="shared" si="9"/>
        <v>2</v>
      </c>
      <c r="M87" s="31">
        <f t="shared" si="9"/>
        <v>13.360000000000003</v>
      </c>
      <c r="N87" s="31">
        <f t="shared" si="9"/>
        <v>12.940000000000001</v>
      </c>
      <c r="O87" s="31">
        <f t="shared" si="9"/>
        <v>-2.2300000000000004</v>
      </c>
      <c r="P87" s="31">
        <f t="shared" si="9"/>
        <v>-14.45</v>
      </c>
      <c r="Q87" s="31">
        <f t="shared" si="9"/>
        <v>-12.34</v>
      </c>
      <c r="R87" s="31">
        <f t="shared" si="9"/>
        <v>-14.98</v>
      </c>
      <c r="S87" s="31">
        <f t="shared" si="9"/>
        <v>-10.290000000000001</v>
      </c>
      <c r="T87" s="31">
        <f t="shared" si="9"/>
        <v>16.599999999999998</v>
      </c>
      <c r="U87" s="31">
        <f t="shared" si="9"/>
        <v>4.6700000000000017</v>
      </c>
      <c r="V87" s="31">
        <f t="shared" si="9"/>
        <v>4.7800000000000011</v>
      </c>
      <c r="W87" s="31">
        <f t="shared" si="9"/>
        <v>-8.66</v>
      </c>
      <c r="X87" s="31">
        <f t="shared" si="9"/>
        <v>-5.9699999999999989</v>
      </c>
      <c r="Y87" s="31">
        <f t="shared" si="9"/>
        <v>1.5</v>
      </c>
      <c r="Z87" s="31">
        <f t="shared" si="9"/>
        <v>-8.0799999999999983</v>
      </c>
      <c r="AA87" s="31">
        <f t="shared" si="9"/>
        <v>8.7899999999999991</v>
      </c>
      <c r="AB87" s="32">
        <f t="shared" si="9"/>
        <v>0.42000000000000171</v>
      </c>
    </row>
    <row r="88" spans="2:28" ht="17.25" thickTop="1" thickBot="1" x14ac:dyDescent="0.3">
      <c r="B88" s="33" t="str">
        <f t="shared" si="4"/>
        <v>15.11.2022</v>
      </c>
      <c r="C88" s="39">
        <f t="shared" si="5"/>
        <v>131.13</v>
      </c>
      <c r="D88" s="40">
        <f t="shared" si="6"/>
        <v>-56.95</v>
      </c>
      <c r="E88" s="45">
        <f t="shared" si="9"/>
        <v>7.23</v>
      </c>
      <c r="F88" s="31">
        <f t="shared" si="9"/>
        <v>5.1000000000000014</v>
      </c>
      <c r="G88" s="31">
        <f t="shared" si="9"/>
        <v>0</v>
      </c>
      <c r="H88" s="31">
        <f t="shared" si="9"/>
        <v>0</v>
      </c>
      <c r="I88" s="31">
        <f t="shared" si="9"/>
        <v>0</v>
      </c>
      <c r="J88" s="31">
        <f t="shared" si="9"/>
        <v>0</v>
      </c>
      <c r="K88" s="31">
        <f t="shared" si="9"/>
        <v>14.869999999999997</v>
      </c>
      <c r="L88" s="31">
        <f t="shared" si="9"/>
        <v>-11.55</v>
      </c>
      <c r="M88" s="31">
        <f t="shared" si="9"/>
        <v>14.73</v>
      </c>
      <c r="N88" s="31">
        <f t="shared" si="9"/>
        <v>17.909999999999997</v>
      </c>
      <c r="O88" s="31">
        <f t="shared" si="9"/>
        <v>-2.2300000000000004</v>
      </c>
      <c r="P88" s="31">
        <f t="shared" si="9"/>
        <v>-11.83</v>
      </c>
      <c r="Q88" s="31">
        <f t="shared" si="9"/>
        <v>-3.6900000000000013</v>
      </c>
      <c r="R88" s="31">
        <f t="shared" si="9"/>
        <v>18.37</v>
      </c>
      <c r="S88" s="31">
        <f t="shared" si="9"/>
        <v>18.000000000000004</v>
      </c>
      <c r="T88" s="31">
        <f t="shared" si="9"/>
        <v>14.04</v>
      </c>
      <c r="U88" s="31">
        <f t="shared" si="9"/>
        <v>8.3300000000000018</v>
      </c>
      <c r="V88" s="31">
        <f t="shared" si="9"/>
        <v>-12.030000000000001</v>
      </c>
      <c r="W88" s="31">
        <f t="shared" si="9"/>
        <v>-7.23</v>
      </c>
      <c r="X88" s="31">
        <f t="shared" si="9"/>
        <v>-3.629999999999999</v>
      </c>
      <c r="Y88" s="31">
        <f t="shared" si="9"/>
        <v>2.2600000000000016</v>
      </c>
      <c r="Z88" s="31">
        <f t="shared" si="9"/>
        <v>-2.0100000000000016</v>
      </c>
      <c r="AA88" s="31">
        <f t="shared" si="9"/>
        <v>10.290000000000003</v>
      </c>
      <c r="AB88" s="32">
        <f t="shared" si="9"/>
        <v>-2.7500000000000018</v>
      </c>
    </row>
    <row r="89" spans="2:28" ht="17.25" thickTop="1" thickBot="1" x14ac:dyDescent="0.3">
      <c r="B89" s="33" t="str">
        <f t="shared" si="4"/>
        <v>16.11.2022</v>
      </c>
      <c r="C89" s="39">
        <f t="shared" si="5"/>
        <v>112.07</v>
      </c>
      <c r="D89" s="40">
        <f t="shared" si="6"/>
        <v>-64.899999999999991</v>
      </c>
      <c r="E89" s="45">
        <f t="shared" si="9"/>
        <v>15.310000000000002</v>
      </c>
      <c r="F89" s="31">
        <f t="shared" si="9"/>
        <v>8.36</v>
      </c>
      <c r="G89" s="31">
        <f t="shared" si="9"/>
        <v>0</v>
      </c>
      <c r="H89" s="31">
        <f t="shared" si="9"/>
        <v>0</v>
      </c>
      <c r="I89" s="31">
        <f t="shared" si="9"/>
        <v>0</v>
      </c>
      <c r="J89" s="31">
        <f t="shared" si="9"/>
        <v>0</v>
      </c>
      <c r="K89" s="31">
        <f t="shared" si="9"/>
        <v>12.04</v>
      </c>
      <c r="L89" s="31">
        <f t="shared" si="9"/>
        <v>-11.71</v>
      </c>
      <c r="M89" s="31">
        <f t="shared" si="9"/>
        <v>5.34</v>
      </c>
      <c r="N89" s="31">
        <f t="shared" si="9"/>
        <v>0.98000000000000043</v>
      </c>
      <c r="O89" s="31">
        <f t="shared" si="9"/>
        <v>-12.8</v>
      </c>
      <c r="P89" s="31">
        <f t="shared" si="9"/>
        <v>1.8800000000000026</v>
      </c>
      <c r="Q89" s="31">
        <f t="shared" si="9"/>
        <v>5.8599999999999994</v>
      </c>
      <c r="R89" s="31">
        <f t="shared" si="9"/>
        <v>12.970000000000002</v>
      </c>
      <c r="S89" s="31">
        <f t="shared" si="9"/>
        <v>16.660000000000004</v>
      </c>
      <c r="T89" s="31">
        <f t="shared" si="9"/>
        <v>10.429999999999996</v>
      </c>
      <c r="U89" s="31">
        <f t="shared" si="9"/>
        <v>13.02</v>
      </c>
      <c r="V89" s="31">
        <f t="shared" si="9"/>
        <v>9.0100000000000016</v>
      </c>
      <c r="W89" s="31">
        <f t="shared" si="9"/>
        <v>-11.650000000000002</v>
      </c>
      <c r="X89" s="31">
        <f t="shared" si="9"/>
        <v>0.21000000000000085</v>
      </c>
      <c r="Y89" s="31">
        <f t="shared" si="9"/>
        <v>-9.9899999999999967</v>
      </c>
      <c r="Z89" s="31">
        <f t="shared" si="9"/>
        <v>-17.439999999999998</v>
      </c>
      <c r="AA89" s="31">
        <f t="shared" si="9"/>
        <v>-0.63999999999999702</v>
      </c>
      <c r="AB89" s="32">
        <f t="shared" si="9"/>
        <v>-0.66999999999999815</v>
      </c>
    </row>
    <row r="90" spans="2:28" ht="17.25" thickTop="1" thickBot="1" x14ac:dyDescent="0.3">
      <c r="B90" s="33" t="str">
        <f t="shared" si="4"/>
        <v>17.11.2022</v>
      </c>
      <c r="C90" s="39">
        <f t="shared" si="5"/>
        <v>72.44</v>
      </c>
      <c r="D90" s="40">
        <f t="shared" si="6"/>
        <v>-92.38</v>
      </c>
      <c r="E90" s="45">
        <f t="shared" si="9"/>
        <v>9.1500000000000021</v>
      </c>
      <c r="F90" s="31">
        <f t="shared" si="9"/>
        <v>4.2899999999999991</v>
      </c>
      <c r="G90" s="31">
        <f t="shared" si="9"/>
        <v>0</v>
      </c>
      <c r="H90" s="31">
        <f t="shared" si="9"/>
        <v>0</v>
      </c>
      <c r="I90" s="31">
        <f t="shared" si="9"/>
        <v>0</v>
      </c>
      <c r="J90" s="31">
        <f t="shared" si="9"/>
        <v>0</v>
      </c>
      <c r="K90" s="31">
        <f t="shared" si="9"/>
        <v>1.3200000000000003</v>
      </c>
      <c r="L90" s="31">
        <f t="shared" si="9"/>
        <v>-6.32</v>
      </c>
      <c r="M90" s="31">
        <f t="shared" si="9"/>
        <v>-9.8099999999999987</v>
      </c>
      <c r="N90" s="31">
        <f t="shared" si="9"/>
        <v>-7.7199999999999989</v>
      </c>
      <c r="O90" s="31">
        <f t="shared" si="9"/>
        <v>-13.34</v>
      </c>
      <c r="P90" s="31">
        <f t="shared" si="9"/>
        <v>-10.61</v>
      </c>
      <c r="Q90" s="31">
        <f t="shared" si="9"/>
        <v>-4.6400000000000006</v>
      </c>
      <c r="R90" s="31">
        <f t="shared" si="9"/>
        <v>-2.3999999999999986</v>
      </c>
      <c r="S90" s="31">
        <f t="shared" si="9"/>
        <v>8.8299999999999983</v>
      </c>
      <c r="T90" s="31">
        <f t="shared" si="9"/>
        <v>-12.760000000000003</v>
      </c>
      <c r="U90" s="31">
        <f t="shared" si="9"/>
        <v>-8.3499999999999979</v>
      </c>
      <c r="V90" s="31">
        <f t="shared" si="9"/>
        <v>7.7500000000000053</v>
      </c>
      <c r="W90" s="31">
        <f t="shared" si="9"/>
        <v>4.7299999999999969</v>
      </c>
      <c r="X90" s="31">
        <f t="shared" si="9"/>
        <v>6</v>
      </c>
      <c r="Y90" s="31">
        <f t="shared" si="9"/>
        <v>16.32</v>
      </c>
      <c r="Z90" s="31">
        <f t="shared" si="9"/>
        <v>11.77</v>
      </c>
      <c r="AA90" s="31">
        <f t="shared" si="9"/>
        <v>2.2799999999999976</v>
      </c>
      <c r="AB90" s="32">
        <f t="shared" si="9"/>
        <v>-16.43</v>
      </c>
    </row>
    <row r="91" spans="2:28" ht="17.25" thickTop="1" thickBot="1" x14ac:dyDescent="0.3">
      <c r="B91" s="33" t="str">
        <f t="shared" si="4"/>
        <v>18.11.2022</v>
      </c>
      <c r="C91" s="39">
        <f t="shared" si="5"/>
        <v>115.20000000000002</v>
      </c>
      <c r="D91" s="40">
        <f t="shared" si="6"/>
        <v>-106.72999999999999</v>
      </c>
      <c r="E91" s="45">
        <f t="shared" si="9"/>
        <v>-11.61</v>
      </c>
      <c r="F91" s="31">
        <f t="shared" si="9"/>
        <v>14.379999999999995</v>
      </c>
      <c r="G91" s="31">
        <f t="shared" si="9"/>
        <v>0</v>
      </c>
      <c r="H91" s="31">
        <f t="shared" si="9"/>
        <v>0</v>
      </c>
      <c r="I91" s="31">
        <f t="shared" si="9"/>
        <v>0</v>
      </c>
      <c r="J91" s="31">
        <f t="shared" si="9"/>
        <v>0</v>
      </c>
      <c r="K91" s="31">
        <f t="shared" si="9"/>
        <v>11.629999999999999</v>
      </c>
      <c r="L91" s="31">
        <f t="shared" si="9"/>
        <v>-11.82</v>
      </c>
      <c r="M91" s="31">
        <f t="shared" si="9"/>
        <v>10.350000000000001</v>
      </c>
      <c r="N91" s="31">
        <f t="shared" si="9"/>
        <v>11.740000000000002</v>
      </c>
      <c r="O91" s="31">
        <f t="shared" si="9"/>
        <v>11.259999999999998</v>
      </c>
      <c r="P91" s="31">
        <f t="shared" si="9"/>
        <v>12.810000000000002</v>
      </c>
      <c r="Q91" s="31">
        <f t="shared" si="9"/>
        <v>-8.64</v>
      </c>
      <c r="R91" s="31">
        <f t="shared" si="9"/>
        <v>-7.7100000000000009</v>
      </c>
      <c r="S91" s="31">
        <f t="shared" si="9"/>
        <v>14.719999999999995</v>
      </c>
      <c r="T91" s="31">
        <f t="shared" si="9"/>
        <v>15.630000000000003</v>
      </c>
      <c r="U91" s="31">
        <f t="shared" si="9"/>
        <v>11.559999999999999</v>
      </c>
      <c r="V91" s="31">
        <f t="shared" si="9"/>
        <v>1.120000000000001</v>
      </c>
      <c r="W91" s="31">
        <f t="shared" si="9"/>
        <v>-7.6499999999999986</v>
      </c>
      <c r="X91" s="31">
        <f t="shared" si="9"/>
        <v>-8.91</v>
      </c>
      <c r="Y91" s="31">
        <f t="shared" si="9"/>
        <v>-12.239999999999998</v>
      </c>
      <c r="Z91" s="31">
        <f t="shared" si="9"/>
        <v>-17.060000000000002</v>
      </c>
      <c r="AA91" s="31">
        <f t="shared" si="9"/>
        <v>-5.8699999999999974</v>
      </c>
      <c r="AB91" s="32">
        <f t="shared" si="9"/>
        <v>-15.219999999999999</v>
      </c>
    </row>
    <row r="92" spans="2:28" ht="17.25" thickTop="1" thickBot="1" x14ac:dyDescent="0.3">
      <c r="B92" s="33" t="str">
        <f t="shared" si="4"/>
        <v>19.11.2022</v>
      </c>
      <c r="C92" s="39">
        <f t="shared" si="5"/>
        <v>34.759999999999991</v>
      </c>
      <c r="D92" s="40">
        <f t="shared" si="6"/>
        <v>-135.07999999999998</v>
      </c>
      <c r="E92" s="45">
        <f t="shared" si="9"/>
        <v>3.66</v>
      </c>
      <c r="F92" s="31">
        <f t="shared" si="9"/>
        <v>2.6999999999999993</v>
      </c>
      <c r="G92" s="31">
        <f t="shared" si="9"/>
        <v>0</v>
      </c>
      <c r="H92" s="31">
        <f t="shared" si="9"/>
        <v>0</v>
      </c>
      <c r="I92" s="31">
        <f t="shared" si="9"/>
        <v>0</v>
      </c>
      <c r="J92" s="31">
        <f t="shared" si="9"/>
        <v>0</v>
      </c>
      <c r="K92" s="31">
        <f t="shared" si="9"/>
        <v>-9.23</v>
      </c>
      <c r="L92" s="31">
        <f t="shared" si="9"/>
        <v>-9.14</v>
      </c>
      <c r="M92" s="31">
        <f t="shared" si="9"/>
        <v>-5.6900000000000013</v>
      </c>
      <c r="N92" s="31">
        <f t="shared" si="9"/>
        <v>1.8000000000000007</v>
      </c>
      <c r="O92" s="31">
        <f t="shared" si="9"/>
        <v>-10.71</v>
      </c>
      <c r="P92" s="31">
        <f t="shared" si="9"/>
        <v>-9.6000000000000014</v>
      </c>
      <c r="Q92" s="31">
        <f t="shared" si="9"/>
        <v>13.299999999999997</v>
      </c>
      <c r="R92" s="31">
        <f t="shared" si="9"/>
        <v>5.1500000000000021</v>
      </c>
      <c r="S92" s="31">
        <f t="shared" si="9"/>
        <v>-12.219999999999999</v>
      </c>
      <c r="T92" s="31">
        <f t="shared" si="9"/>
        <v>-8.3800000000000026</v>
      </c>
      <c r="U92" s="31">
        <f t="shared" si="9"/>
        <v>-12.520000000000001</v>
      </c>
      <c r="V92" s="31">
        <f t="shared" si="9"/>
        <v>-0.44999999999999929</v>
      </c>
      <c r="W92" s="31">
        <f t="shared" si="9"/>
        <v>-17.14</v>
      </c>
      <c r="X92" s="31">
        <f t="shared" si="9"/>
        <v>-17.52</v>
      </c>
      <c r="Y92" s="31">
        <f t="shared" si="9"/>
        <v>-7.3000000000000007</v>
      </c>
      <c r="Z92" s="31">
        <f t="shared" si="9"/>
        <v>-8.9499999999999993</v>
      </c>
      <c r="AA92" s="31">
        <f t="shared" si="9"/>
        <v>8.149999999999995</v>
      </c>
      <c r="AB92" s="32">
        <f t="shared" si="9"/>
        <v>-6.23</v>
      </c>
    </row>
    <row r="93" spans="2:28" ht="17.25" thickTop="1" thickBot="1" x14ac:dyDescent="0.3">
      <c r="B93" s="33" t="str">
        <f t="shared" si="4"/>
        <v>20.11.2022</v>
      </c>
      <c r="C93" s="39">
        <f t="shared" si="5"/>
        <v>1.2200000000000024</v>
      </c>
      <c r="D93" s="40">
        <f t="shared" si="6"/>
        <v>-196.36</v>
      </c>
      <c r="E93" s="45">
        <f t="shared" si="9"/>
        <v>-1.2300000000000004</v>
      </c>
      <c r="F93" s="31">
        <f t="shared" si="9"/>
        <v>-4.7100000000000009</v>
      </c>
      <c r="G93" s="31">
        <f t="shared" si="9"/>
        <v>0</v>
      </c>
      <c r="H93" s="31">
        <f t="shared" si="9"/>
        <v>0</v>
      </c>
      <c r="I93" s="31">
        <f t="shared" si="9"/>
        <v>0</v>
      </c>
      <c r="J93" s="31">
        <f t="shared" si="9"/>
        <v>0</v>
      </c>
      <c r="K93" s="31">
        <f t="shared" si="9"/>
        <v>0</v>
      </c>
      <c r="L93" s="31">
        <f t="shared" si="9"/>
        <v>0</v>
      </c>
      <c r="M93" s="31">
        <f t="shared" si="9"/>
        <v>-15.570000000000002</v>
      </c>
      <c r="N93" s="31">
        <f t="shared" si="9"/>
        <v>-17.64</v>
      </c>
      <c r="O93" s="31">
        <f t="shared" si="9"/>
        <v>1.2200000000000024</v>
      </c>
      <c r="P93" s="31">
        <f t="shared" si="9"/>
        <v>-15.269999999999996</v>
      </c>
      <c r="Q93" s="31">
        <f t="shared" si="9"/>
        <v>-12.599999999999998</v>
      </c>
      <c r="R93" s="31">
        <f t="shared" si="9"/>
        <v>-17.100000000000001</v>
      </c>
      <c r="S93" s="31">
        <f t="shared" si="9"/>
        <v>-17.07</v>
      </c>
      <c r="T93" s="31">
        <f t="shared" si="9"/>
        <v>-14.040000000000001</v>
      </c>
      <c r="U93" s="31">
        <f t="shared" si="9"/>
        <v>-11.779999999999998</v>
      </c>
      <c r="V93" s="31">
        <f t="shared" si="9"/>
        <v>-12.57</v>
      </c>
      <c r="W93" s="31">
        <f t="shared" si="9"/>
        <v>-15.09</v>
      </c>
      <c r="X93" s="31">
        <f t="shared" si="9"/>
        <v>-13.25</v>
      </c>
      <c r="Y93" s="31">
        <f t="shared" si="9"/>
        <v>-13.059999999999999</v>
      </c>
      <c r="Z93" s="31">
        <f t="shared" si="9"/>
        <v>-12.379999999999999</v>
      </c>
      <c r="AA93" s="31">
        <f t="shared" si="9"/>
        <v>-3</v>
      </c>
      <c r="AB93" s="32">
        <f t="shared" si="9"/>
        <v>0</v>
      </c>
    </row>
    <row r="94" spans="2:28" ht="17.25" thickTop="1" thickBot="1" x14ac:dyDescent="0.3">
      <c r="B94" s="33" t="str">
        <f t="shared" si="4"/>
        <v>21.11.2022</v>
      </c>
      <c r="C94" s="39">
        <f t="shared" si="5"/>
        <v>58.66</v>
      </c>
      <c r="D94" s="40">
        <f t="shared" si="6"/>
        <v>-68.36</v>
      </c>
      <c r="E94" s="45">
        <f t="shared" si="9"/>
        <v>10.749999999999996</v>
      </c>
      <c r="F94" s="31">
        <f t="shared" si="9"/>
        <v>0</v>
      </c>
      <c r="G94" s="31">
        <f t="shared" si="9"/>
        <v>0</v>
      </c>
      <c r="H94" s="31">
        <f t="shared" si="9"/>
        <v>0</v>
      </c>
      <c r="I94" s="31">
        <f t="shared" si="9"/>
        <v>0</v>
      </c>
      <c r="J94" s="31">
        <f t="shared" si="9"/>
        <v>0</v>
      </c>
      <c r="K94" s="31">
        <f t="shared" si="9"/>
        <v>0</v>
      </c>
      <c r="L94" s="31">
        <f t="shared" si="9"/>
        <v>0</v>
      </c>
      <c r="M94" s="31">
        <f t="shared" si="9"/>
        <v>0</v>
      </c>
      <c r="N94" s="31">
        <f t="shared" si="9"/>
        <v>2.2300000000000004</v>
      </c>
      <c r="O94" s="31">
        <f t="shared" si="9"/>
        <v>-10.559999999999999</v>
      </c>
      <c r="P94" s="31">
        <f t="shared" si="9"/>
        <v>0</v>
      </c>
      <c r="Q94" s="31">
        <f t="shared" si="9"/>
        <v>0</v>
      </c>
      <c r="R94" s="31">
        <f t="shared" si="9"/>
        <v>0</v>
      </c>
      <c r="S94" s="31">
        <f t="shared" si="9"/>
        <v>0</v>
      </c>
      <c r="T94" s="31">
        <f t="shared" si="9"/>
        <v>1.7600000000000016</v>
      </c>
      <c r="U94" s="31">
        <f t="shared" si="9"/>
        <v>9.5800000000000018</v>
      </c>
      <c r="V94" s="31">
        <f t="shared" si="9"/>
        <v>14.620000000000001</v>
      </c>
      <c r="W94" s="31">
        <f t="shared" si="9"/>
        <v>-16.690000000000001</v>
      </c>
      <c r="X94" s="31">
        <f t="shared" si="9"/>
        <v>-14.259999999999998</v>
      </c>
      <c r="Y94" s="31">
        <f t="shared" si="9"/>
        <v>-13.479999999999999</v>
      </c>
      <c r="Z94" s="31">
        <f t="shared" si="9"/>
        <v>-13.370000000000001</v>
      </c>
      <c r="AA94" s="31">
        <f t="shared" si="9"/>
        <v>12.310000000000006</v>
      </c>
      <c r="AB94" s="32">
        <f t="shared" si="9"/>
        <v>7.41</v>
      </c>
    </row>
    <row r="95" spans="2:28" ht="17.25" thickTop="1" thickBot="1" x14ac:dyDescent="0.3">
      <c r="B95" s="33" t="str">
        <f t="shared" si="4"/>
        <v>22.11.2022</v>
      </c>
      <c r="C95" s="39">
        <f t="shared" si="5"/>
        <v>123.80000000000001</v>
      </c>
      <c r="D95" s="40">
        <f t="shared" si="6"/>
        <v>-21.01</v>
      </c>
      <c r="E95" s="45">
        <f t="shared" si="9"/>
        <v>17.939999999999998</v>
      </c>
      <c r="F95" s="31">
        <f t="shared" si="9"/>
        <v>2.75</v>
      </c>
      <c r="G95" s="31">
        <f t="shared" si="9"/>
        <v>0</v>
      </c>
      <c r="H95" s="31">
        <f t="shared" si="9"/>
        <v>0</v>
      </c>
      <c r="I95" s="31">
        <f t="shared" si="9"/>
        <v>0</v>
      </c>
      <c r="J95" s="31">
        <f t="shared" si="9"/>
        <v>0</v>
      </c>
      <c r="K95" s="31">
        <f t="shared" si="9"/>
        <v>0</v>
      </c>
      <c r="L95" s="31">
        <f t="shared" si="9"/>
        <v>0</v>
      </c>
      <c r="M95" s="31">
        <f t="shared" si="9"/>
        <v>0</v>
      </c>
      <c r="N95" s="31">
        <f t="shared" si="9"/>
        <v>0</v>
      </c>
      <c r="O95" s="31">
        <f t="shared" si="9"/>
        <v>2.41</v>
      </c>
      <c r="P95" s="31">
        <f t="shared" si="9"/>
        <v>5.2600000000000016</v>
      </c>
      <c r="Q95" s="31">
        <f t="shared" si="9"/>
        <v>5.870000000000001</v>
      </c>
      <c r="R95" s="31">
        <f t="shared" si="9"/>
        <v>5.2900000000000027</v>
      </c>
      <c r="S95" s="31">
        <f t="shared" si="9"/>
        <v>5.7899999999999991</v>
      </c>
      <c r="T95" s="31">
        <f t="shared" si="9"/>
        <v>4.2600000000000016</v>
      </c>
      <c r="U95" s="31">
        <f t="shared" si="9"/>
        <v>18.760000000000002</v>
      </c>
      <c r="V95" s="31">
        <f t="shared" si="9"/>
        <v>-8.3000000000000007</v>
      </c>
      <c r="W95" s="31">
        <f t="shared" si="9"/>
        <v>20.720000000000006</v>
      </c>
      <c r="X95" s="31">
        <f t="shared" si="9"/>
        <v>0.35999999999999943</v>
      </c>
      <c r="Y95" s="31">
        <f t="shared" si="9"/>
        <v>16.55</v>
      </c>
      <c r="Z95" s="31">
        <f t="shared" si="9"/>
        <v>4.41</v>
      </c>
      <c r="AA95" s="31">
        <f t="shared" si="9"/>
        <v>13.43</v>
      </c>
      <c r="AB95" s="32">
        <f t="shared" si="9"/>
        <v>-12.71</v>
      </c>
    </row>
    <row r="96" spans="2:28" ht="17.25" thickTop="1" thickBot="1" x14ac:dyDescent="0.3">
      <c r="B96" s="33" t="str">
        <f t="shared" si="4"/>
        <v>23.11.2022</v>
      </c>
      <c r="C96" s="39">
        <f t="shared" si="5"/>
        <v>103.07</v>
      </c>
      <c r="D96" s="40">
        <f t="shared" si="6"/>
        <v>-58.510000000000012</v>
      </c>
      <c r="E96" s="45">
        <f t="shared" si="9"/>
        <v>-3.91</v>
      </c>
      <c r="F96" s="31">
        <f t="shared" si="9"/>
        <v>-6</v>
      </c>
      <c r="G96" s="31">
        <f t="shared" si="9"/>
        <v>0</v>
      </c>
      <c r="H96" s="31">
        <f t="shared" si="9"/>
        <v>0</v>
      </c>
      <c r="I96" s="31">
        <f t="shared" si="9"/>
        <v>0</v>
      </c>
      <c r="J96" s="31">
        <f t="shared" si="9"/>
        <v>-3</v>
      </c>
      <c r="K96" s="31">
        <f t="shared" si="9"/>
        <v>2.8299999999999983</v>
      </c>
      <c r="L96" s="31">
        <f t="shared" si="9"/>
        <v>0</v>
      </c>
      <c r="M96" s="31">
        <f t="shared" si="9"/>
        <v>0</v>
      </c>
      <c r="N96" s="31">
        <f t="shared" si="9"/>
        <v>0</v>
      </c>
      <c r="O96" s="31">
        <f t="shared" si="9"/>
        <v>-9.3500000000000014</v>
      </c>
      <c r="P96" s="31">
        <f t="shared" si="9"/>
        <v>0.71000000000000085</v>
      </c>
      <c r="Q96" s="31">
        <f t="shared" si="9"/>
        <v>12.090000000000003</v>
      </c>
      <c r="R96" s="31">
        <f t="shared" si="9"/>
        <v>9.3999999999999986</v>
      </c>
      <c r="S96" s="31">
        <f t="shared" si="9"/>
        <v>12.299999999999997</v>
      </c>
      <c r="T96" s="31">
        <f t="shared" ref="T96:AB96" si="10">T26+T61</f>
        <v>6.93</v>
      </c>
      <c r="U96" s="31">
        <f t="shared" si="10"/>
        <v>14.999999999999996</v>
      </c>
      <c r="V96" s="31">
        <f t="shared" si="10"/>
        <v>15.68</v>
      </c>
      <c r="W96" s="31">
        <f t="shared" si="10"/>
        <v>15.029999999999998</v>
      </c>
      <c r="X96" s="31">
        <f t="shared" si="10"/>
        <v>-15.700000000000003</v>
      </c>
      <c r="Y96" s="31">
        <f t="shared" si="10"/>
        <v>-4.4400000000000013</v>
      </c>
      <c r="Z96" s="31">
        <f t="shared" si="10"/>
        <v>-7.2700000000000031</v>
      </c>
      <c r="AA96" s="31">
        <f t="shared" si="10"/>
        <v>13.099999999999998</v>
      </c>
      <c r="AB96" s="32">
        <f t="shared" si="10"/>
        <v>-8.8400000000000034</v>
      </c>
    </row>
    <row r="97" spans="2:28" ht="17.25" thickTop="1" thickBot="1" x14ac:dyDescent="0.3">
      <c r="B97" s="33" t="str">
        <f t="shared" si="4"/>
        <v>24.11.2022</v>
      </c>
      <c r="C97" s="39">
        <f t="shared" si="5"/>
        <v>42.589999999999996</v>
      </c>
      <c r="D97" s="40">
        <f t="shared" si="6"/>
        <v>-162.32000000000002</v>
      </c>
      <c r="E97" s="45">
        <f t="shared" ref="E97:AB104" si="11">E27+E62</f>
        <v>15.389999999999997</v>
      </c>
      <c r="F97" s="31">
        <f t="shared" si="11"/>
        <v>7.4599999999999973</v>
      </c>
      <c r="G97" s="31">
        <f t="shared" si="11"/>
        <v>0</v>
      </c>
      <c r="H97" s="31">
        <f t="shared" si="11"/>
        <v>0</v>
      </c>
      <c r="I97" s="31">
        <f t="shared" si="11"/>
        <v>0</v>
      </c>
      <c r="J97" s="31">
        <f t="shared" si="11"/>
        <v>0</v>
      </c>
      <c r="K97" s="31">
        <f t="shared" si="11"/>
        <v>8.490000000000002</v>
      </c>
      <c r="L97" s="31">
        <f t="shared" si="11"/>
        <v>0</v>
      </c>
      <c r="M97" s="31">
        <f t="shared" si="11"/>
        <v>-1.5599999999999987</v>
      </c>
      <c r="N97" s="31">
        <f t="shared" si="11"/>
        <v>-0.62000000000000099</v>
      </c>
      <c r="O97" s="31">
        <f t="shared" si="11"/>
        <v>-6.23</v>
      </c>
      <c r="P97" s="31">
        <f t="shared" si="11"/>
        <v>-8.7799999999999976</v>
      </c>
      <c r="Q97" s="31">
        <f t="shared" si="11"/>
        <v>-14.54</v>
      </c>
      <c r="R97" s="31">
        <f t="shared" si="11"/>
        <v>-17.03</v>
      </c>
      <c r="S97" s="31">
        <f t="shared" si="11"/>
        <v>-15.690000000000001</v>
      </c>
      <c r="T97" s="31">
        <f t="shared" si="11"/>
        <v>-16.260000000000002</v>
      </c>
      <c r="U97" s="31">
        <f t="shared" si="11"/>
        <v>-18.190000000000001</v>
      </c>
      <c r="V97" s="31">
        <f t="shared" si="11"/>
        <v>-9.8099999999999987</v>
      </c>
      <c r="W97" s="31">
        <f t="shared" si="11"/>
        <v>-12.489999999999998</v>
      </c>
      <c r="X97" s="31">
        <f t="shared" si="11"/>
        <v>-15.35</v>
      </c>
      <c r="Y97" s="31">
        <f t="shared" si="11"/>
        <v>-8.990000000000002</v>
      </c>
      <c r="Z97" s="31">
        <f t="shared" si="11"/>
        <v>-16.78</v>
      </c>
      <c r="AA97" s="31">
        <f t="shared" si="11"/>
        <v>5.84</v>
      </c>
      <c r="AB97" s="32">
        <f t="shared" si="11"/>
        <v>5.4100000000000037</v>
      </c>
    </row>
    <row r="98" spans="2:28" ht="17.25" thickTop="1" thickBot="1" x14ac:dyDescent="0.3">
      <c r="B98" s="33" t="str">
        <f t="shared" si="4"/>
        <v>25.11.2022</v>
      </c>
      <c r="C98" s="39">
        <f t="shared" si="5"/>
        <v>27.969999999999995</v>
      </c>
      <c r="D98" s="40">
        <f t="shared" si="6"/>
        <v>-86.749999999999986</v>
      </c>
      <c r="E98" s="45">
        <f t="shared" si="11"/>
        <v>1.1799999999999997</v>
      </c>
      <c r="F98" s="31">
        <f t="shared" si="11"/>
        <v>2.5500000000000007</v>
      </c>
      <c r="G98" s="31">
        <f t="shared" si="11"/>
        <v>-2.4800000000000004</v>
      </c>
      <c r="H98" s="31">
        <f t="shared" si="11"/>
        <v>0</v>
      </c>
      <c r="I98" s="31">
        <f t="shared" si="11"/>
        <v>0</v>
      </c>
      <c r="J98" s="31">
        <f t="shared" si="11"/>
        <v>0</v>
      </c>
      <c r="K98" s="31">
        <f t="shared" si="11"/>
        <v>1.7399999999999984</v>
      </c>
      <c r="L98" s="31">
        <f t="shared" si="11"/>
        <v>0</v>
      </c>
      <c r="M98" s="31">
        <f t="shared" si="11"/>
        <v>0</v>
      </c>
      <c r="N98" s="31">
        <f t="shared" si="11"/>
        <v>-4.5399999999999991</v>
      </c>
      <c r="O98" s="31">
        <f t="shared" si="11"/>
        <v>-7.6099999999999994</v>
      </c>
      <c r="P98" s="31">
        <f t="shared" si="11"/>
        <v>-8.2100000000000009</v>
      </c>
      <c r="Q98" s="31">
        <f t="shared" si="11"/>
        <v>-9.59</v>
      </c>
      <c r="R98" s="31">
        <f t="shared" si="11"/>
        <v>-9.5799999999999983</v>
      </c>
      <c r="S98" s="31">
        <f t="shared" si="11"/>
        <v>-12.61</v>
      </c>
      <c r="T98" s="31">
        <f t="shared" si="11"/>
        <v>-19.14</v>
      </c>
      <c r="U98" s="31">
        <f t="shared" si="11"/>
        <v>-5.9999999999998721E-2</v>
      </c>
      <c r="V98" s="31">
        <f t="shared" si="11"/>
        <v>-3.34</v>
      </c>
      <c r="W98" s="31">
        <f t="shared" si="11"/>
        <v>10.75</v>
      </c>
      <c r="X98" s="31">
        <f t="shared" si="11"/>
        <v>-3.629999999999999</v>
      </c>
      <c r="Y98" s="31">
        <f t="shared" si="11"/>
        <v>-0.82999999999999474</v>
      </c>
      <c r="Z98" s="31">
        <f t="shared" si="11"/>
        <v>-5.129999999999999</v>
      </c>
      <c r="AA98" s="31">
        <f t="shared" si="11"/>
        <v>6.2999999999999972</v>
      </c>
      <c r="AB98" s="32">
        <f t="shared" si="11"/>
        <v>5.4499999999999993</v>
      </c>
    </row>
    <row r="99" spans="2:28" ht="17.25" thickTop="1" thickBot="1" x14ac:dyDescent="0.3">
      <c r="B99" s="33" t="str">
        <f t="shared" si="4"/>
        <v>26.11.2022</v>
      </c>
      <c r="C99" s="39">
        <f t="shared" si="5"/>
        <v>169.64999999999998</v>
      </c>
      <c r="D99" s="40">
        <f t="shared" si="6"/>
        <v>-36.540000000000006</v>
      </c>
      <c r="E99" s="45">
        <f t="shared" si="11"/>
        <v>13.04</v>
      </c>
      <c r="F99" s="31">
        <f t="shared" si="11"/>
        <v>5.98</v>
      </c>
      <c r="G99" s="31">
        <f t="shared" si="11"/>
        <v>0</v>
      </c>
      <c r="H99" s="31">
        <f t="shared" si="11"/>
        <v>0</v>
      </c>
      <c r="I99" s="31">
        <f t="shared" si="11"/>
        <v>0</v>
      </c>
      <c r="J99" s="31">
        <f t="shared" si="11"/>
        <v>0</v>
      </c>
      <c r="K99" s="31">
        <f t="shared" si="11"/>
        <v>0</v>
      </c>
      <c r="L99" s="31">
        <f t="shared" si="11"/>
        <v>0</v>
      </c>
      <c r="M99" s="31">
        <f t="shared" si="11"/>
        <v>0</v>
      </c>
      <c r="N99" s="31">
        <f t="shared" si="11"/>
        <v>8.7899999999999956</v>
      </c>
      <c r="O99" s="31">
        <f t="shared" si="11"/>
        <v>-13.719999999999999</v>
      </c>
      <c r="P99" s="31">
        <f t="shared" si="11"/>
        <v>-12</v>
      </c>
      <c r="Q99" s="31">
        <f t="shared" si="11"/>
        <v>-2.8900000000000006</v>
      </c>
      <c r="R99" s="31">
        <f t="shared" si="11"/>
        <v>5.1099999999999959</v>
      </c>
      <c r="S99" s="31">
        <f t="shared" si="11"/>
        <v>12.450000000000003</v>
      </c>
      <c r="T99" s="31">
        <f t="shared" si="11"/>
        <v>18.000000000000004</v>
      </c>
      <c r="U99" s="31">
        <f t="shared" si="11"/>
        <v>17.440000000000001</v>
      </c>
      <c r="V99" s="31">
        <f t="shared" si="11"/>
        <v>21.07</v>
      </c>
      <c r="W99" s="31">
        <f t="shared" si="11"/>
        <v>3.8499999999999979</v>
      </c>
      <c r="X99" s="31">
        <f t="shared" si="11"/>
        <v>12.789999999999996</v>
      </c>
      <c r="Y99" s="31">
        <f t="shared" si="11"/>
        <v>21.380000000000003</v>
      </c>
      <c r="Z99" s="31">
        <f t="shared" si="11"/>
        <v>-7.9300000000000033</v>
      </c>
      <c r="AA99" s="31">
        <f t="shared" si="11"/>
        <v>13.09</v>
      </c>
      <c r="AB99" s="32">
        <f t="shared" si="11"/>
        <v>16.66</v>
      </c>
    </row>
    <row r="100" spans="2:28" ht="17.25" thickTop="1" thickBot="1" x14ac:dyDescent="0.3">
      <c r="B100" s="33" t="str">
        <f t="shared" si="4"/>
        <v>27.11.2022</v>
      </c>
      <c r="C100" s="39">
        <f t="shared" si="5"/>
        <v>142.76</v>
      </c>
      <c r="D100" s="40">
        <f t="shared" si="6"/>
        <v>-38.039999999999992</v>
      </c>
      <c r="E100" s="45">
        <f t="shared" si="11"/>
        <v>12.939999999999998</v>
      </c>
      <c r="F100" s="31">
        <f t="shared" si="11"/>
        <v>6.82</v>
      </c>
      <c r="G100" s="31">
        <f t="shared" si="11"/>
        <v>3.1799999999999997</v>
      </c>
      <c r="H100" s="31">
        <f t="shared" si="11"/>
        <v>0</v>
      </c>
      <c r="I100" s="31">
        <f t="shared" si="11"/>
        <v>0</v>
      </c>
      <c r="J100" s="31">
        <f t="shared" si="11"/>
        <v>0</v>
      </c>
      <c r="K100" s="31">
        <f t="shared" si="11"/>
        <v>0</v>
      </c>
      <c r="L100" s="31">
        <f t="shared" si="11"/>
        <v>0</v>
      </c>
      <c r="M100" s="31">
        <f t="shared" si="11"/>
        <v>11.140000000000004</v>
      </c>
      <c r="N100" s="31">
        <f t="shared" si="11"/>
        <v>1.3300000000000018</v>
      </c>
      <c r="O100" s="31">
        <f t="shared" si="11"/>
        <v>19.18</v>
      </c>
      <c r="P100" s="31">
        <f t="shared" si="11"/>
        <v>19.060000000000002</v>
      </c>
      <c r="Q100" s="31">
        <f t="shared" si="11"/>
        <v>9.5299999999999976</v>
      </c>
      <c r="R100" s="31">
        <f t="shared" si="11"/>
        <v>4.6900000000000013</v>
      </c>
      <c r="S100" s="31">
        <f t="shared" si="11"/>
        <v>1.1899999999999977</v>
      </c>
      <c r="T100" s="31">
        <f t="shared" si="11"/>
        <v>-2.2799999999999976</v>
      </c>
      <c r="U100" s="31">
        <f t="shared" si="11"/>
        <v>-16.259999999999998</v>
      </c>
      <c r="V100" s="31">
        <f t="shared" si="11"/>
        <v>-12.84</v>
      </c>
      <c r="W100" s="31">
        <f t="shared" si="11"/>
        <v>19.440000000000001</v>
      </c>
      <c r="X100" s="31">
        <f t="shared" si="11"/>
        <v>17.609999999999996</v>
      </c>
      <c r="Y100" s="31">
        <f t="shared" si="11"/>
        <v>4.93</v>
      </c>
      <c r="Z100" s="31">
        <f t="shared" si="11"/>
        <v>-6.66</v>
      </c>
      <c r="AA100" s="31">
        <f t="shared" si="11"/>
        <v>7.0399999999999991</v>
      </c>
      <c r="AB100" s="32">
        <f t="shared" si="11"/>
        <v>4.68</v>
      </c>
    </row>
    <row r="101" spans="2:28" ht="17.25" thickTop="1" thickBot="1" x14ac:dyDescent="0.3">
      <c r="B101" s="33" t="str">
        <f t="shared" si="4"/>
        <v>28.11.2022</v>
      </c>
      <c r="C101" s="39">
        <f t="shared" si="5"/>
        <v>103.92000000000003</v>
      </c>
      <c r="D101" s="40">
        <f t="shared" si="6"/>
        <v>-17.389999999999993</v>
      </c>
      <c r="E101" s="45">
        <f t="shared" si="11"/>
        <v>5.3599999999999994</v>
      </c>
      <c r="F101" s="31">
        <f t="shared" si="11"/>
        <v>12.090000000000003</v>
      </c>
      <c r="G101" s="31">
        <f t="shared" si="11"/>
        <v>0</v>
      </c>
      <c r="H101" s="31">
        <f t="shared" si="11"/>
        <v>0</v>
      </c>
      <c r="I101" s="31">
        <f t="shared" si="11"/>
        <v>0</v>
      </c>
      <c r="J101" s="31">
        <f t="shared" si="11"/>
        <v>0</v>
      </c>
      <c r="K101" s="31">
        <f t="shared" si="11"/>
        <v>0</v>
      </c>
      <c r="L101" s="31">
        <f t="shared" si="11"/>
        <v>0</v>
      </c>
      <c r="M101" s="31">
        <f t="shared" si="11"/>
        <v>6.9600000000000009</v>
      </c>
      <c r="N101" s="31">
        <f t="shared" si="11"/>
        <v>17.780000000000005</v>
      </c>
      <c r="O101" s="31">
        <f t="shared" si="11"/>
        <v>11.939999999999998</v>
      </c>
      <c r="P101" s="31">
        <f t="shared" si="11"/>
        <v>9.9599999999999973</v>
      </c>
      <c r="Q101" s="31">
        <f t="shared" si="11"/>
        <v>-1.3500000000000014</v>
      </c>
      <c r="R101" s="31">
        <f t="shared" si="11"/>
        <v>3.4800000000000004</v>
      </c>
      <c r="S101" s="31">
        <f t="shared" si="11"/>
        <v>4.2900000000000027</v>
      </c>
      <c r="T101" s="31">
        <f t="shared" si="11"/>
        <v>1.769999999999996</v>
      </c>
      <c r="U101" s="31">
        <f t="shared" si="11"/>
        <v>9.8800000000000026</v>
      </c>
      <c r="V101" s="31">
        <f t="shared" si="11"/>
        <v>-6.8099999999999987</v>
      </c>
      <c r="W101" s="31">
        <f t="shared" si="11"/>
        <v>-6.5899999999999981</v>
      </c>
      <c r="X101" s="31">
        <f t="shared" si="11"/>
        <v>0.83999999999999986</v>
      </c>
      <c r="Y101" s="31">
        <f t="shared" si="11"/>
        <v>4.1699999999999982</v>
      </c>
      <c r="Z101" s="31">
        <f t="shared" si="11"/>
        <v>-2.639999999999997</v>
      </c>
      <c r="AA101" s="31">
        <f t="shared" si="11"/>
        <v>13.380000000000003</v>
      </c>
      <c r="AB101" s="32">
        <f t="shared" si="11"/>
        <v>2.0199999999999996</v>
      </c>
    </row>
    <row r="102" spans="2:28" ht="17.25" thickTop="1" thickBot="1" x14ac:dyDescent="0.3">
      <c r="B102" s="33" t="str">
        <f>B67</f>
        <v>29.11.2022</v>
      </c>
      <c r="C102" s="39">
        <f t="shared" si="5"/>
        <v>284.11999999999995</v>
      </c>
      <c r="D102" s="40">
        <f t="shared" si="6"/>
        <v>-30.740000000000002</v>
      </c>
      <c r="E102" s="45">
        <f t="shared" si="11"/>
        <v>1.6999999999999993</v>
      </c>
      <c r="F102" s="31">
        <f t="shared" si="11"/>
        <v>7.8999999999999986</v>
      </c>
      <c r="G102" s="31">
        <f t="shared" si="11"/>
        <v>12.409999999999997</v>
      </c>
      <c r="H102" s="31">
        <f t="shared" si="11"/>
        <v>0</v>
      </c>
      <c r="I102" s="31">
        <f t="shared" si="11"/>
        <v>0</v>
      </c>
      <c r="J102" s="31">
        <f t="shared" si="11"/>
        <v>4.5500000000000007</v>
      </c>
      <c r="K102" s="31">
        <f t="shared" si="11"/>
        <v>12.649999999999999</v>
      </c>
      <c r="L102" s="31">
        <f t="shared" si="11"/>
        <v>9.11</v>
      </c>
      <c r="M102" s="31">
        <f t="shared" si="11"/>
        <v>16.819999999999997</v>
      </c>
      <c r="N102" s="31">
        <f t="shared" si="11"/>
        <v>18.509999999999998</v>
      </c>
      <c r="O102" s="31">
        <f t="shared" si="11"/>
        <v>15.080000000000002</v>
      </c>
      <c r="P102" s="31">
        <f t="shared" si="11"/>
        <v>18.850000000000005</v>
      </c>
      <c r="Q102" s="31">
        <f t="shared" si="11"/>
        <v>19.480000000000004</v>
      </c>
      <c r="R102" s="31">
        <f t="shared" si="11"/>
        <v>18.200000000000003</v>
      </c>
      <c r="S102" s="31">
        <f t="shared" si="11"/>
        <v>15.189999999999998</v>
      </c>
      <c r="T102" s="31">
        <f t="shared" si="11"/>
        <v>-16.22</v>
      </c>
      <c r="U102" s="31">
        <f t="shared" si="11"/>
        <v>11.400000000000002</v>
      </c>
      <c r="V102" s="31">
        <f t="shared" si="11"/>
        <v>18.690000000000001</v>
      </c>
      <c r="W102" s="31">
        <f t="shared" si="11"/>
        <v>17.41</v>
      </c>
      <c r="X102" s="31">
        <f t="shared" si="11"/>
        <v>17.569999999999997</v>
      </c>
      <c r="Y102" s="31">
        <f t="shared" si="11"/>
        <v>15.089999999999996</v>
      </c>
      <c r="Z102" s="31">
        <f t="shared" si="11"/>
        <v>20.3</v>
      </c>
      <c r="AA102" s="31">
        <f t="shared" si="11"/>
        <v>13.21</v>
      </c>
      <c r="AB102" s="32">
        <f t="shared" si="11"/>
        <v>-14.520000000000003</v>
      </c>
    </row>
    <row r="103" spans="2:28" ht="17.25" thickTop="1" thickBot="1" x14ac:dyDescent="0.3">
      <c r="B103" s="33" t="str">
        <f t="shared" si="4"/>
        <v>30.11.2022</v>
      </c>
      <c r="C103" s="39">
        <f t="shared" si="5"/>
        <v>365.92000000000007</v>
      </c>
      <c r="D103" s="40">
        <f t="shared" si="6"/>
        <v>-5.370000000000001</v>
      </c>
      <c r="E103" s="45">
        <f t="shared" si="11"/>
        <v>11.840000000000003</v>
      </c>
      <c r="F103" s="31">
        <f t="shared" si="11"/>
        <v>15.090000000000003</v>
      </c>
      <c r="G103" s="31">
        <f t="shared" si="11"/>
        <v>12.899999999999999</v>
      </c>
      <c r="H103" s="31">
        <f t="shared" si="11"/>
        <v>13.240000000000002</v>
      </c>
      <c r="I103" s="31">
        <f t="shared" si="11"/>
        <v>13.29</v>
      </c>
      <c r="J103" s="31">
        <f t="shared" si="11"/>
        <v>9.89</v>
      </c>
      <c r="K103" s="31">
        <f t="shared" si="11"/>
        <v>12.049999999999997</v>
      </c>
      <c r="L103" s="31">
        <f t="shared" si="11"/>
        <v>7.9500000000000028</v>
      </c>
      <c r="M103" s="31">
        <f t="shared" si="11"/>
        <v>14.959999999999997</v>
      </c>
      <c r="N103" s="31">
        <f t="shared" si="11"/>
        <v>-5.370000000000001</v>
      </c>
      <c r="O103" s="31">
        <f t="shared" si="11"/>
        <v>13.929999999999996</v>
      </c>
      <c r="P103" s="31">
        <f t="shared" si="11"/>
        <v>17.13</v>
      </c>
      <c r="Q103" s="31">
        <f t="shared" si="11"/>
        <v>17.069999999999997</v>
      </c>
      <c r="R103" s="31">
        <f t="shared" si="11"/>
        <v>16.729999999999997</v>
      </c>
      <c r="S103" s="31">
        <f t="shared" si="11"/>
        <v>16.970000000000002</v>
      </c>
      <c r="T103" s="31">
        <f t="shared" si="11"/>
        <v>18.05</v>
      </c>
      <c r="U103" s="31">
        <f t="shared" si="11"/>
        <v>20.05</v>
      </c>
      <c r="V103" s="31">
        <f t="shared" si="11"/>
        <v>19.989999999999998</v>
      </c>
      <c r="W103" s="31">
        <f t="shared" si="11"/>
        <v>19.850000000000001</v>
      </c>
      <c r="X103" s="31">
        <f t="shared" si="11"/>
        <v>19.840000000000003</v>
      </c>
      <c r="Y103" s="31">
        <f t="shared" si="11"/>
        <v>19.8</v>
      </c>
      <c r="Z103" s="31">
        <f t="shared" si="11"/>
        <v>19.690000000000001</v>
      </c>
      <c r="AA103" s="31">
        <f t="shared" si="11"/>
        <v>16.559999999999995</v>
      </c>
      <c r="AB103" s="32">
        <f t="shared" si="11"/>
        <v>19.05</v>
      </c>
    </row>
    <row r="104" spans="2:28" ht="16.5" hidden="1" thickTop="1" x14ac:dyDescent="0.25">
      <c r="B104" s="34" t="str">
        <f t="shared" si="4"/>
        <v>31.11.2022</v>
      </c>
      <c r="C104" s="47">
        <f t="shared" si="5"/>
        <v>0</v>
      </c>
      <c r="D104" s="48">
        <f t="shared" si="6"/>
        <v>0</v>
      </c>
      <c r="E104" s="35">
        <f t="shared" si="11"/>
        <v>0</v>
      </c>
      <c r="F104" s="36">
        <f t="shared" si="11"/>
        <v>0</v>
      </c>
      <c r="G104" s="36">
        <f t="shared" si="11"/>
        <v>0</v>
      </c>
      <c r="H104" s="36">
        <f t="shared" si="11"/>
        <v>0</v>
      </c>
      <c r="I104" s="36">
        <f t="shared" si="11"/>
        <v>0</v>
      </c>
      <c r="J104" s="36">
        <f t="shared" si="11"/>
        <v>0</v>
      </c>
      <c r="K104" s="36">
        <f t="shared" si="11"/>
        <v>0</v>
      </c>
      <c r="L104" s="36">
        <f t="shared" si="11"/>
        <v>0</v>
      </c>
      <c r="M104" s="36">
        <f t="shared" si="11"/>
        <v>0</v>
      </c>
      <c r="N104" s="36">
        <f t="shared" si="11"/>
        <v>0</v>
      </c>
      <c r="O104" s="36">
        <f t="shared" si="11"/>
        <v>0</v>
      </c>
      <c r="P104" s="36">
        <f t="shared" si="11"/>
        <v>0</v>
      </c>
      <c r="Q104" s="36">
        <f t="shared" si="11"/>
        <v>0</v>
      </c>
      <c r="R104" s="36">
        <f t="shared" si="11"/>
        <v>0</v>
      </c>
      <c r="S104" s="36">
        <f t="shared" si="11"/>
        <v>0</v>
      </c>
      <c r="T104" s="36">
        <f t="shared" si="11"/>
        <v>0</v>
      </c>
      <c r="U104" s="36">
        <f t="shared" si="11"/>
        <v>0</v>
      </c>
      <c r="V104" s="36">
        <f t="shared" si="11"/>
        <v>0</v>
      </c>
      <c r="W104" s="36">
        <f t="shared" si="11"/>
        <v>0</v>
      </c>
      <c r="X104" s="36">
        <f t="shared" si="11"/>
        <v>0</v>
      </c>
      <c r="Y104" s="36">
        <f t="shared" si="11"/>
        <v>0</v>
      </c>
      <c r="Z104" s="36">
        <f t="shared" si="11"/>
        <v>0</v>
      </c>
      <c r="AA104" s="36">
        <f t="shared" si="11"/>
        <v>0</v>
      </c>
      <c r="AB104" s="37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0A0A-4FA6-4555-BCCE-A1A5A6F7AB5A}">
  <sheetPr codeName="Sheet4"/>
  <dimension ref="B2:AG105"/>
  <sheetViews>
    <sheetView zoomScale="85" zoomScaleNormal="85" workbookViewId="0">
      <selection activeCell="A34" sqref="A34:XFD34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67" t="s">
        <v>36</v>
      </c>
      <c r="C2" s="69" t="s">
        <v>37</v>
      </c>
      <c r="D2" s="70"/>
      <c r="E2" s="73" t="s">
        <v>76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</row>
    <row r="3" spans="2:28" ht="15.75" customHeight="1" thickTop="1" thickBot="1" x14ac:dyDescent="0.3">
      <c r="B3" s="68"/>
      <c r="C3" s="71"/>
      <c r="D3" s="72"/>
      <c r="E3" s="25" t="s">
        <v>2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7" t="s">
        <v>16</v>
      </c>
      <c r="T3" s="26" t="s">
        <v>17</v>
      </c>
      <c r="U3" s="26" t="s">
        <v>18</v>
      </c>
      <c r="V3" s="26" t="s">
        <v>19</v>
      </c>
      <c r="W3" s="26" t="s">
        <v>20</v>
      </c>
      <c r="X3" s="26" t="s">
        <v>21</v>
      </c>
      <c r="Y3" s="26" t="s">
        <v>22</v>
      </c>
      <c r="Z3" s="26" t="s">
        <v>23</v>
      </c>
      <c r="AA3" s="26" t="s">
        <v>24</v>
      </c>
      <c r="AB3" s="28" t="s">
        <v>25</v>
      </c>
    </row>
    <row r="4" spans="2:28" ht="17.25" thickTop="1" thickBot="1" x14ac:dyDescent="0.3">
      <c r="B4" s="29" t="str">
        <f>'Angazirana aFRR energija'!B4</f>
        <v>01.11.2022</v>
      </c>
      <c r="C4" s="63">
        <f>SUM(E4:AB4)</f>
        <v>40</v>
      </c>
      <c r="D4" s="64"/>
      <c r="E4" s="30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20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2">
        <v>20</v>
      </c>
    </row>
    <row r="5" spans="2:28" ht="17.25" thickTop="1" thickBot="1" x14ac:dyDescent="0.3">
      <c r="B5" s="33" t="str">
        <f>'Angazirana aFRR energija'!B5</f>
        <v>02.11.2022</v>
      </c>
      <c r="C5" s="63">
        <f>SUM(E5:AB5)</f>
        <v>258</v>
      </c>
      <c r="D5" s="64"/>
      <c r="E5" s="30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1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16</v>
      </c>
      <c r="V5" s="31">
        <v>47</v>
      </c>
      <c r="W5" s="31">
        <v>66</v>
      </c>
      <c r="X5" s="31">
        <v>41</v>
      </c>
      <c r="Y5" s="31">
        <v>49</v>
      </c>
      <c r="Z5" s="31">
        <v>9</v>
      </c>
      <c r="AA5" s="31">
        <v>22</v>
      </c>
      <c r="AB5" s="32">
        <v>7</v>
      </c>
    </row>
    <row r="6" spans="2:28" ht="17.25" thickTop="1" thickBot="1" x14ac:dyDescent="0.3">
      <c r="B6" s="33" t="str">
        <f>'Angazirana aFRR energija'!B6</f>
        <v>03.11.2022</v>
      </c>
      <c r="C6" s="63">
        <f t="shared" ref="C6:C33" si="0">SUM(E6:AB6)</f>
        <v>28</v>
      </c>
      <c r="D6" s="64"/>
      <c r="E6" s="30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13</v>
      </c>
      <c r="AB6" s="32">
        <v>15</v>
      </c>
    </row>
    <row r="7" spans="2:28" ht="17.25" thickTop="1" thickBot="1" x14ac:dyDescent="0.3">
      <c r="B7" s="33" t="str">
        <f>'Angazirana aFRR energija'!B7</f>
        <v>04.11.2022</v>
      </c>
      <c r="C7" s="63">
        <f t="shared" si="0"/>
        <v>343</v>
      </c>
      <c r="D7" s="64"/>
      <c r="E7" s="30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12</v>
      </c>
      <c r="S7" s="31">
        <v>24</v>
      </c>
      <c r="T7" s="31">
        <v>24</v>
      </c>
      <c r="U7" s="31">
        <v>24</v>
      </c>
      <c r="V7" s="31">
        <v>19</v>
      </c>
      <c r="W7" s="31">
        <v>0</v>
      </c>
      <c r="X7" s="31">
        <v>125</v>
      </c>
      <c r="Y7" s="31">
        <v>52</v>
      </c>
      <c r="Z7" s="31">
        <v>38</v>
      </c>
      <c r="AA7" s="31">
        <v>25</v>
      </c>
      <c r="AB7" s="32">
        <v>0</v>
      </c>
    </row>
    <row r="8" spans="2:28" ht="17.25" thickTop="1" thickBot="1" x14ac:dyDescent="0.3">
      <c r="B8" s="33" t="str">
        <f>'Angazirana aFRR energija'!B8</f>
        <v>05.11.2022</v>
      </c>
      <c r="C8" s="63">
        <f t="shared" si="0"/>
        <v>40</v>
      </c>
      <c r="D8" s="64"/>
      <c r="E8" s="30">
        <v>0</v>
      </c>
      <c r="F8" s="31">
        <v>40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2">
        <v>0</v>
      </c>
    </row>
    <row r="9" spans="2:28" ht="17.25" thickTop="1" thickBot="1" x14ac:dyDescent="0.3">
      <c r="B9" s="33" t="str">
        <f>'Angazirana aFRR energija'!B9</f>
        <v>06.11.2022</v>
      </c>
      <c r="C9" s="63">
        <f t="shared" si="0"/>
        <v>656</v>
      </c>
      <c r="D9" s="64"/>
      <c r="E9" s="30">
        <v>25</v>
      </c>
      <c r="F9" s="31">
        <v>37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5</v>
      </c>
      <c r="P9" s="31">
        <v>44</v>
      </c>
      <c r="Q9" s="31">
        <v>54</v>
      </c>
      <c r="R9" s="31">
        <v>87</v>
      </c>
      <c r="S9" s="31">
        <v>81</v>
      </c>
      <c r="T9" s="31">
        <v>81</v>
      </c>
      <c r="U9" s="31">
        <v>61</v>
      </c>
      <c r="V9" s="31">
        <v>47</v>
      </c>
      <c r="W9" s="31">
        <v>54</v>
      </c>
      <c r="X9" s="31">
        <v>54</v>
      </c>
      <c r="Y9" s="31">
        <v>26</v>
      </c>
      <c r="Z9" s="31">
        <v>0</v>
      </c>
      <c r="AA9" s="31">
        <v>0</v>
      </c>
      <c r="AB9" s="32">
        <v>0</v>
      </c>
    </row>
    <row r="10" spans="2:28" ht="17.25" thickTop="1" thickBot="1" x14ac:dyDescent="0.3">
      <c r="B10" s="33" t="str">
        <f>'Angazirana aFRR energija'!B10</f>
        <v>07.11.2022</v>
      </c>
      <c r="C10" s="63">
        <f t="shared" si="0"/>
        <v>0</v>
      </c>
      <c r="D10" s="64"/>
      <c r="E10" s="30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2">
        <v>0</v>
      </c>
    </row>
    <row r="11" spans="2:28" ht="17.25" thickTop="1" thickBot="1" x14ac:dyDescent="0.3">
      <c r="B11" s="33" t="str">
        <f>'Angazirana aFRR energija'!B11</f>
        <v>08.11.2022</v>
      </c>
      <c r="C11" s="63">
        <f t="shared" si="0"/>
        <v>0</v>
      </c>
      <c r="D11" s="64"/>
      <c r="E11" s="30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2">
        <v>0</v>
      </c>
    </row>
    <row r="12" spans="2:28" ht="17.25" thickTop="1" thickBot="1" x14ac:dyDescent="0.3">
      <c r="B12" s="33" t="str">
        <f>'Angazirana aFRR energija'!B12</f>
        <v>09.11.2022</v>
      </c>
      <c r="C12" s="63">
        <f t="shared" si="0"/>
        <v>235</v>
      </c>
      <c r="D12" s="64"/>
      <c r="E12" s="30">
        <v>18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31</v>
      </c>
      <c r="O12" s="31">
        <v>31</v>
      </c>
      <c r="P12" s="31">
        <v>49</v>
      </c>
      <c r="Q12" s="31">
        <v>20</v>
      </c>
      <c r="R12" s="31">
        <v>0</v>
      </c>
      <c r="S12" s="31">
        <v>6</v>
      </c>
      <c r="T12" s="31">
        <v>27</v>
      </c>
      <c r="U12" s="31">
        <v>13</v>
      </c>
      <c r="V12" s="31">
        <v>11</v>
      </c>
      <c r="W12" s="31">
        <v>11</v>
      </c>
      <c r="X12" s="31">
        <v>5</v>
      </c>
      <c r="Y12" s="31">
        <v>0</v>
      </c>
      <c r="Z12" s="31">
        <v>0</v>
      </c>
      <c r="AA12" s="31">
        <v>13</v>
      </c>
      <c r="AB12" s="32">
        <v>0</v>
      </c>
    </row>
    <row r="13" spans="2:28" ht="16.5" customHeight="1" thickTop="1" thickBot="1" x14ac:dyDescent="0.3">
      <c r="B13" s="33" t="str">
        <f>'Angazirana aFRR energija'!B13</f>
        <v>10.11.2022</v>
      </c>
      <c r="C13" s="63">
        <f t="shared" si="0"/>
        <v>62</v>
      </c>
      <c r="D13" s="64"/>
      <c r="E13" s="30">
        <v>11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12</v>
      </c>
      <c r="N13" s="31">
        <v>20</v>
      </c>
      <c r="O13" s="31">
        <v>8</v>
      </c>
      <c r="P13" s="31">
        <v>11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2">
        <v>0</v>
      </c>
    </row>
    <row r="14" spans="2:28" ht="17.25" thickTop="1" thickBot="1" x14ac:dyDescent="0.3">
      <c r="B14" s="33" t="str">
        <f>'Angazirana aFRR energija'!B14</f>
        <v>11.11.2022</v>
      </c>
      <c r="C14" s="63">
        <f t="shared" si="0"/>
        <v>0</v>
      </c>
      <c r="D14" s="64"/>
      <c r="E14" s="30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2">
        <v>0</v>
      </c>
    </row>
    <row r="15" spans="2:28" ht="17.25" thickTop="1" thickBot="1" x14ac:dyDescent="0.3">
      <c r="B15" s="33" t="str">
        <f>'Angazirana aFRR energija'!B15</f>
        <v>12.11.2022</v>
      </c>
      <c r="C15" s="63">
        <f t="shared" si="0"/>
        <v>496</v>
      </c>
      <c r="D15" s="64"/>
      <c r="E15" s="30">
        <v>18</v>
      </c>
      <c r="F15" s="31">
        <v>28</v>
      </c>
      <c r="G15" s="31">
        <v>0</v>
      </c>
      <c r="H15" s="31">
        <v>0</v>
      </c>
      <c r="I15" s="31">
        <v>0</v>
      </c>
      <c r="J15" s="31">
        <v>0</v>
      </c>
      <c r="K15" s="31">
        <v>8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23</v>
      </c>
      <c r="R15" s="31">
        <v>45</v>
      </c>
      <c r="S15" s="31">
        <v>72</v>
      </c>
      <c r="T15" s="31">
        <v>56</v>
      </c>
      <c r="U15" s="31">
        <v>66</v>
      </c>
      <c r="V15" s="31">
        <v>24</v>
      </c>
      <c r="W15" s="31">
        <v>33</v>
      </c>
      <c r="X15" s="31">
        <v>37</v>
      </c>
      <c r="Y15" s="31">
        <v>31</v>
      </c>
      <c r="Z15" s="31">
        <v>30</v>
      </c>
      <c r="AA15" s="31">
        <v>0</v>
      </c>
      <c r="AB15" s="32">
        <v>25</v>
      </c>
    </row>
    <row r="16" spans="2:28" ht="17.25" thickTop="1" thickBot="1" x14ac:dyDescent="0.3">
      <c r="B16" s="33" t="str">
        <f>'Angazirana aFRR energija'!B16</f>
        <v>13.11.2022</v>
      </c>
      <c r="C16" s="63">
        <f t="shared" si="0"/>
        <v>679</v>
      </c>
      <c r="D16" s="64"/>
      <c r="E16" s="30">
        <v>20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40</v>
      </c>
      <c r="P16" s="31">
        <v>64</v>
      </c>
      <c r="Q16" s="31">
        <v>64</v>
      </c>
      <c r="R16" s="31">
        <v>92</v>
      </c>
      <c r="S16" s="31">
        <v>101</v>
      </c>
      <c r="T16" s="31">
        <v>50</v>
      </c>
      <c r="U16" s="31">
        <v>59</v>
      </c>
      <c r="V16" s="31">
        <v>59</v>
      </c>
      <c r="W16" s="31">
        <v>76</v>
      </c>
      <c r="X16" s="31">
        <v>54</v>
      </c>
      <c r="Y16" s="31">
        <v>0</v>
      </c>
      <c r="Z16" s="31">
        <v>0</v>
      </c>
      <c r="AA16" s="31">
        <v>0</v>
      </c>
      <c r="AB16" s="32">
        <v>0</v>
      </c>
    </row>
    <row r="17" spans="2:28" ht="17.25" thickTop="1" thickBot="1" x14ac:dyDescent="0.3">
      <c r="B17" s="33" t="str">
        <f>'Angazirana aFRR energija'!B17</f>
        <v>14.11.2022</v>
      </c>
      <c r="C17" s="63">
        <f t="shared" si="0"/>
        <v>15</v>
      </c>
      <c r="D17" s="64"/>
      <c r="E17" s="30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15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2">
        <v>0</v>
      </c>
    </row>
    <row r="18" spans="2:28" ht="17.25" thickTop="1" thickBot="1" x14ac:dyDescent="0.3">
      <c r="B18" s="33" t="str">
        <f>'Angazirana aFRR energija'!B18</f>
        <v>15.11.2022</v>
      </c>
      <c r="C18" s="63">
        <f t="shared" si="0"/>
        <v>424</v>
      </c>
      <c r="D18" s="64"/>
      <c r="E18" s="30">
        <v>10</v>
      </c>
      <c r="F18" s="31">
        <v>0</v>
      </c>
      <c r="G18" s="31">
        <v>0</v>
      </c>
      <c r="H18" s="31">
        <v>0</v>
      </c>
      <c r="I18" s="31">
        <v>37</v>
      </c>
      <c r="J18" s="31">
        <v>9</v>
      </c>
      <c r="K18" s="31">
        <v>12</v>
      </c>
      <c r="L18" s="31">
        <v>0</v>
      </c>
      <c r="M18" s="31">
        <v>7</v>
      </c>
      <c r="N18" s="31">
        <v>16</v>
      </c>
      <c r="O18" s="31">
        <v>54</v>
      </c>
      <c r="P18" s="31">
        <v>56</v>
      </c>
      <c r="Q18" s="31">
        <v>54</v>
      </c>
      <c r="R18" s="31">
        <v>21</v>
      </c>
      <c r="S18" s="31">
        <v>33</v>
      </c>
      <c r="T18" s="31">
        <v>23</v>
      </c>
      <c r="U18" s="31">
        <v>23</v>
      </c>
      <c r="V18" s="31">
        <v>23</v>
      </c>
      <c r="W18" s="31">
        <v>21</v>
      </c>
      <c r="X18" s="31">
        <v>1</v>
      </c>
      <c r="Y18" s="31">
        <v>0</v>
      </c>
      <c r="Z18" s="31">
        <v>0</v>
      </c>
      <c r="AA18" s="31">
        <v>13</v>
      </c>
      <c r="AB18" s="32">
        <v>11</v>
      </c>
    </row>
    <row r="19" spans="2:28" ht="17.25" thickTop="1" thickBot="1" x14ac:dyDescent="0.3">
      <c r="B19" s="33" t="str">
        <f>'Angazirana aFRR energija'!B19</f>
        <v>16.11.2022</v>
      </c>
      <c r="C19" s="63">
        <f t="shared" si="0"/>
        <v>0</v>
      </c>
      <c r="D19" s="64"/>
      <c r="E19" s="30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2">
        <v>0</v>
      </c>
    </row>
    <row r="20" spans="2:28" ht="17.25" thickTop="1" thickBot="1" x14ac:dyDescent="0.3">
      <c r="B20" s="33" t="str">
        <f>'Angazirana aFRR energija'!B20</f>
        <v>17.11.2022</v>
      </c>
      <c r="C20" s="63">
        <f t="shared" si="0"/>
        <v>0</v>
      </c>
      <c r="D20" s="64"/>
      <c r="E20" s="30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2">
        <v>0</v>
      </c>
    </row>
    <row r="21" spans="2:28" ht="17.25" thickTop="1" thickBot="1" x14ac:dyDescent="0.3">
      <c r="B21" s="33" t="str">
        <f>'Angazirana aFRR energija'!B21</f>
        <v>18.11.2022</v>
      </c>
      <c r="C21" s="63">
        <f t="shared" si="0"/>
        <v>163</v>
      </c>
      <c r="D21" s="64"/>
      <c r="E21" s="30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18</v>
      </c>
      <c r="P21" s="31">
        <v>21</v>
      </c>
      <c r="Q21" s="31">
        <v>77</v>
      </c>
      <c r="R21" s="31">
        <v>47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2">
        <v>0</v>
      </c>
    </row>
    <row r="22" spans="2:28" ht="17.25" thickTop="1" thickBot="1" x14ac:dyDescent="0.3">
      <c r="B22" s="33" t="str">
        <f>'Angazirana aFRR energija'!B22</f>
        <v>19.11.2022</v>
      </c>
      <c r="C22" s="63">
        <f t="shared" si="0"/>
        <v>0</v>
      </c>
      <c r="D22" s="64"/>
      <c r="E22" s="30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2">
        <v>0</v>
      </c>
    </row>
    <row r="23" spans="2:28" ht="17.25" thickTop="1" thickBot="1" x14ac:dyDescent="0.3">
      <c r="B23" s="33" t="str">
        <f>'Angazirana aFRR energija'!B23</f>
        <v>20.11.2022</v>
      </c>
      <c r="C23" s="63">
        <f t="shared" si="0"/>
        <v>0</v>
      </c>
      <c r="D23" s="64"/>
      <c r="E23" s="30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2">
        <v>0</v>
      </c>
    </row>
    <row r="24" spans="2:28" ht="17.25" thickTop="1" thickBot="1" x14ac:dyDescent="0.3">
      <c r="B24" s="33" t="str">
        <f>'Angazirana aFRR energija'!B24</f>
        <v>21.11.2022</v>
      </c>
      <c r="C24" s="63">
        <f t="shared" si="0"/>
        <v>48</v>
      </c>
      <c r="D24" s="64"/>
      <c r="E24" s="30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9</v>
      </c>
      <c r="Q24" s="31">
        <v>5</v>
      </c>
      <c r="R24" s="31">
        <v>0</v>
      </c>
      <c r="S24" s="31">
        <v>6</v>
      </c>
      <c r="T24" s="31">
        <v>6</v>
      </c>
      <c r="U24" s="31">
        <v>10</v>
      </c>
      <c r="V24" s="31">
        <v>10</v>
      </c>
      <c r="W24" s="31">
        <v>2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2:28" ht="17.25" thickTop="1" thickBot="1" x14ac:dyDescent="0.3">
      <c r="B25" s="33" t="str">
        <f>'Angazirana aFRR energija'!B25</f>
        <v>22.11.2022</v>
      </c>
      <c r="C25" s="63">
        <f t="shared" si="0"/>
        <v>1242</v>
      </c>
      <c r="D25" s="64"/>
      <c r="E25" s="30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57</v>
      </c>
      <c r="L25" s="31">
        <v>10</v>
      </c>
      <c r="M25" s="31">
        <v>52</v>
      </c>
      <c r="N25" s="31">
        <v>72</v>
      </c>
      <c r="O25" s="31">
        <v>101</v>
      </c>
      <c r="P25" s="31">
        <v>101</v>
      </c>
      <c r="Q25" s="31">
        <v>101</v>
      </c>
      <c r="R25" s="31">
        <v>101</v>
      </c>
      <c r="S25" s="31">
        <v>101</v>
      </c>
      <c r="T25" s="31">
        <v>81</v>
      </c>
      <c r="U25" s="31">
        <v>67</v>
      </c>
      <c r="V25" s="31">
        <v>72</v>
      </c>
      <c r="W25" s="31">
        <v>31</v>
      </c>
      <c r="X25" s="31">
        <v>48</v>
      </c>
      <c r="Y25" s="31">
        <v>51</v>
      </c>
      <c r="Z25" s="31">
        <v>48</v>
      </c>
      <c r="AA25" s="31">
        <v>68</v>
      </c>
      <c r="AB25" s="32">
        <v>80</v>
      </c>
    </row>
    <row r="26" spans="2:28" ht="17.25" thickTop="1" thickBot="1" x14ac:dyDescent="0.3">
      <c r="B26" s="33" t="str">
        <f>'Angazirana aFRR energija'!B26</f>
        <v>23.11.2022</v>
      </c>
      <c r="C26" s="63">
        <f t="shared" si="0"/>
        <v>198</v>
      </c>
      <c r="D26" s="64"/>
      <c r="E26" s="30">
        <v>46</v>
      </c>
      <c r="F26" s="31">
        <v>40</v>
      </c>
      <c r="G26" s="31">
        <v>0</v>
      </c>
      <c r="H26" s="31">
        <v>0</v>
      </c>
      <c r="I26" s="31">
        <v>0</v>
      </c>
      <c r="J26" s="31">
        <v>0</v>
      </c>
      <c r="K26" s="31">
        <v>55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6</v>
      </c>
      <c r="T26" s="31">
        <v>0</v>
      </c>
      <c r="U26" s="31">
        <v>0</v>
      </c>
      <c r="V26" s="31">
        <v>0</v>
      </c>
      <c r="W26" s="31">
        <v>0</v>
      </c>
      <c r="X26" s="31">
        <v>40</v>
      </c>
      <c r="Y26" s="31">
        <v>0</v>
      </c>
      <c r="Z26" s="31">
        <v>0</v>
      </c>
      <c r="AA26" s="31">
        <v>11</v>
      </c>
      <c r="AB26" s="32">
        <v>0</v>
      </c>
    </row>
    <row r="27" spans="2:28" ht="17.25" thickTop="1" thickBot="1" x14ac:dyDescent="0.3">
      <c r="B27" s="33" t="str">
        <f>'Angazirana aFRR energija'!B27</f>
        <v>24.11.2022</v>
      </c>
      <c r="C27" s="63">
        <f t="shared" si="0"/>
        <v>0</v>
      </c>
      <c r="D27" s="64"/>
      <c r="E27" s="30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2">
        <v>0</v>
      </c>
    </row>
    <row r="28" spans="2:28" ht="17.25" thickTop="1" thickBot="1" x14ac:dyDescent="0.3">
      <c r="B28" s="33" t="str">
        <f>'Angazirana aFRR energija'!B28</f>
        <v>25.11.2022</v>
      </c>
      <c r="C28" s="63">
        <f t="shared" si="0"/>
        <v>10</v>
      </c>
      <c r="D28" s="64"/>
      <c r="E28" s="30">
        <v>10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2">
        <v>0</v>
      </c>
    </row>
    <row r="29" spans="2:28" ht="17.25" thickTop="1" thickBot="1" x14ac:dyDescent="0.3">
      <c r="B29" s="33" t="str">
        <f>'Angazirana aFRR energija'!B29</f>
        <v>26.11.2022</v>
      </c>
      <c r="C29" s="63">
        <f t="shared" si="0"/>
        <v>153</v>
      </c>
      <c r="D29" s="64"/>
      <c r="E29" s="30">
        <v>18</v>
      </c>
      <c r="F29" s="31">
        <v>0</v>
      </c>
      <c r="G29" s="31">
        <v>13</v>
      </c>
      <c r="H29" s="31">
        <v>0</v>
      </c>
      <c r="I29" s="31">
        <v>0</v>
      </c>
      <c r="J29" s="31">
        <v>21</v>
      </c>
      <c r="K29" s="31">
        <v>54</v>
      </c>
      <c r="L29" s="31">
        <v>0</v>
      </c>
      <c r="M29" s="31">
        <v>16</v>
      </c>
      <c r="N29" s="31">
        <v>1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14</v>
      </c>
      <c r="AB29" s="32">
        <v>16</v>
      </c>
    </row>
    <row r="30" spans="2:28" ht="17.25" thickTop="1" thickBot="1" x14ac:dyDescent="0.3">
      <c r="B30" s="33" t="str">
        <f>'Angazirana aFRR energija'!B30</f>
        <v>27.11.2022</v>
      </c>
      <c r="C30" s="63">
        <f t="shared" si="0"/>
        <v>1255</v>
      </c>
      <c r="D30" s="64"/>
      <c r="E30" s="30">
        <v>41</v>
      </c>
      <c r="F30" s="31">
        <v>46</v>
      </c>
      <c r="G30" s="31">
        <v>0</v>
      </c>
      <c r="H30" s="31">
        <v>0</v>
      </c>
      <c r="I30" s="31">
        <v>0</v>
      </c>
      <c r="J30" s="31">
        <v>0</v>
      </c>
      <c r="K30" s="31">
        <v>44</v>
      </c>
      <c r="L30" s="31">
        <v>0</v>
      </c>
      <c r="M30" s="31">
        <v>20</v>
      </c>
      <c r="N30" s="31">
        <v>49</v>
      </c>
      <c r="O30" s="31">
        <v>50</v>
      </c>
      <c r="P30" s="31">
        <v>68</v>
      </c>
      <c r="Q30" s="31">
        <v>91</v>
      </c>
      <c r="R30" s="31">
        <v>91</v>
      </c>
      <c r="S30" s="31">
        <v>91</v>
      </c>
      <c r="T30" s="31">
        <v>91</v>
      </c>
      <c r="U30" s="31">
        <v>94</v>
      </c>
      <c r="V30" s="31">
        <v>72</v>
      </c>
      <c r="W30" s="31">
        <v>28</v>
      </c>
      <c r="X30" s="31">
        <v>44</v>
      </c>
      <c r="Y30" s="31">
        <v>68</v>
      </c>
      <c r="Z30" s="31">
        <v>85</v>
      </c>
      <c r="AA30" s="31">
        <v>81</v>
      </c>
      <c r="AB30" s="32">
        <v>101</v>
      </c>
    </row>
    <row r="31" spans="2:28" ht="17.25" thickTop="1" thickBot="1" x14ac:dyDescent="0.3">
      <c r="B31" s="33" t="str">
        <f>'Angazirana aFRR energija'!B31</f>
        <v>28.11.2022</v>
      </c>
      <c r="C31" s="63">
        <f t="shared" si="0"/>
        <v>1230</v>
      </c>
      <c r="D31" s="64"/>
      <c r="E31" s="30">
        <v>100</v>
      </c>
      <c r="F31" s="31">
        <v>61</v>
      </c>
      <c r="G31" s="31">
        <v>55</v>
      </c>
      <c r="H31" s="31">
        <v>81</v>
      </c>
      <c r="I31" s="31">
        <v>0</v>
      </c>
      <c r="J31" s="31">
        <v>48</v>
      </c>
      <c r="K31" s="31">
        <v>41</v>
      </c>
      <c r="L31" s="31">
        <v>21</v>
      </c>
      <c r="M31" s="31">
        <v>76</v>
      </c>
      <c r="N31" s="31">
        <v>30</v>
      </c>
      <c r="O31" s="31">
        <v>61</v>
      </c>
      <c r="P31" s="31">
        <v>31</v>
      </c>
      <c r="Q31" s="31">
        <v>36</v>
      </c>
      <c r="R31" s="31">
        <v>31</v>
      </c>
      <c r="S31" s="31">
        <v>29</v>
      </c>
      <c r="T31" s="31">
        <v>23</v>
      </c>
      <c r="U31" s="31">
        <v>23</v>
      </c>
      <c r="V31" s="31">
        <v>77</v>
      </c>
      <c r="W31" s="31">
        <v>74</v>
      </c>
      <c r="X31" s="31">
        <v>45</v>
      </c>
      <c r="Y31" s="31">
        <v>53</v>
      </c>
      <c r="Z31" s="31">
        <v>69</v>
      </c>
      <c r="AA31" s="31">
        <v>65</v>
      </c>
      <c r="AB31" s="32">
        <v>100</v>
      </c>
    </row>
    <row r="32" spans="2:28" ht="17.25" thickTop="1" thickBot="1" x14ac:dyDescent="0.3">
      <c r="B32" s="33" t="str">
        <f>'Angazirana aFRR energija'!B32</f>
        <v>29.11.2022</v>
      </c>
      <c r="C32" s="63">
        <f t="shared" si="0"/>
        <v>665</v>
      </c>
      <c r="D32" s="64"/>
      <c r="E32" s="30">
        <v>69</v>
      </c>
      <c r="F32" s="31">
        <v>38</v>
      </c>
      <c r="G32" s="31">
        <v>1</v>
      </c>
      <c r="H32" s="31">
        <v>6</v>
      </c>
      <c r="I32" s="31">
        <v>21</v>
      </c>
      <c r="J32" s="31">
        <v>46</v>
      </c>
      <c r="K32" s="31">
        <v>29</v>
      </c>
      <c r="L32" s="31">
        <v>0</v>
      </c>
      <c r="M32" s="31">
        <v>37</v>
      </c>
      <c r="N32" s="31">
        <v>48</v>
      </c>
      <c r="O32" s="31">
        <v>47</v>
      </c>
      <c r="P32" s="31">
        <v>27</v>
      </c>
      <c r="Q32" s="31">
        <v>27</v>
      </c>
      <c r="R32" s="31">
        <v>47</v>
      </c>
      <c r="S32" s="31">
        <v>52</v>
      </c>
      <c r="T32" s="31">
        <v>55</v>
      </c>
      <c r="U32" s="31">
        <v>0</v>
      </c>
      <c r="V32" s="31">
        <v>0</v>
      </c>
      <c r="W32" s="31">
        <v>0</v>
      </c>
      <c r="X32" s="31">
        <v>0</v>
      </c>
      <c r="Y32" s="31">
        <v>24</v>
      </c>
      <c r="Z32" s="31">
        <v>0</v>
      </c>
      <c r="AA32" s="31">
        <v>15</v>
      </c>
      <c r="AB32" s="32">
        <v>76</v>
      </c>
    </row>
    <row r="33" spans="2:33" ht="17.25" thickTop="1" thickBot="1" x14ac:dyDescent="0.3">
      <c r="B33" s="33" t="str">
        <f>'Angazirana aFRR energija'!B33</f>
        <v>30.11.2022</v>
      </c>
      <c r="C33" s="63">
        <f t="shared" si="0"/>
        <v>225</v>
      </c>
      <c r="D33" s="64"/>
      <c r="E33" s="30">
        <v>36</v>
      </c>
      <c r="F33" s="31">
        <v>0</v>
      </c>
      <c r="G33" s="31">
        <v>0</v>
      </c>
      <c r="H33" s="31">
        <v>0</v>
      </c>
      <c r="I33" s="31">
        <v>0</v>
      </c>
      <c r="J33" s="31">
        <v>33</v>
      </c>
      <c r="K33" s="31">
        <v>13</v>
      </c>
      <c r="L33" s="31">
        <v>0</v>
      </c>
      <c r="M33" s="31">
        <v>3</v>
      </c>
      <c r="N33" s="31">
        <v>36</v>
      </c>
      <c r="O33" s="31">
        <v>9</v>
      </c>
      <c r="P33" s="31">
        <v>1</v>
      </c>
      <c r="Q33" s="31">
        <v>11</v>
      </c>
      <c r="R33" s="31">
        <v>11</v>
      </c>
      <c r="S33" s="31">
        <v>1</v>
      </c>
      <c r="T33" s="31">
        <v>1</v>
      </c>
      <c r="U33" s="31">
        <v>1</v>
      </c>
      <c r="V33" s="31">
        <v>1</v>
      </c>
      <c r="W33" s="31">
        <v>18</v>
      </c>
      <c r="X33" s="31">
        <v>1</v>
      </c>
      <c r="Y33" s="31">
        <v>1</v>
      </c>
      <c r="Z33" s="31">
        <v>8</v>
      </c>
      <c r="AA33" s="31">
        <v>9</v>
      </c>
      <c r="AB33" s="32">
        <v>31</v>
      </c>
    </row>
    <row r="34" spans="2:33" ht="16.5" hidden="1" thickTop="1" x14ac:dyDescent="0.25">
      <c r="B34" s="34" t="str">
        <f>'Angazirana aFRR energija'!B34</f>
        <v>31.11.2022</v>
      </c>
      <c r="C34" s="65">
        <f>SUM(E34:AB34)</f>
        <v>0</v>
      </c>
      <c r="D34" s="66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7"/>
    </row>
    <row r="35" spans="2:33" ht="15.75" thickTop="1" x14ac:dyDescent="0.25"/>
    <row r="37" spans="2:33" s="49" customFormat="1" ht="25.5" customHeight="1" thickBot="1" x14ac:dyDescent="0.3">
      <c r="B37" s="67" t="s">
        <v>36</v>
      </c>
      <c r="C37" s="69" t="s">
        <v>37</v>
      </c>
      <c r="D37" s="70"/>
      <c r="E37" s="73" t="s">
        <v>77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4"/>
      <c r="AG37" s="49" t="s">
        <v>35</v>
      </c>
    </row>
    <row r="38" spans="2:33" ht="15.75" customHeight="1" thickTop="1" thickBot="1" x14ac:dyDescent="0.3">
      <c r="B38" s="68"/>
      <c r="C38" s="71"/>
      <c r="D38" s="72"/>
      <c r="E38" s="25" t="s">
        <v>2</v>
      </c>
      <c r="F38" s="26" t="s">
        <v>3</v>
      </c>
      <c r="G38" s="26" t="s">
        <v>4</v>
      </c>
      <c r="H38" s="26" t="s">
        <v>5</v>
      </c>
      <c r="I38" s="26" t="s">
        <v>6</v>
      </c>
      <c r="J38" s="26" t="s">
        <v>7</v>
      </c>
      <c r="K38" s="26" t="s">
        <v>8</v>
      </c>
      <c r="L38" s="26" t="s">
        <v>9</v>
      </c>
      <c r="M38" s="26" t="s">
        <v>10</v>
      </c>
      <c r="N38" s="26" t="s">
        <v>11</v>
      </c>
      <c r="O38" s="26" t="s">
        <v>12</v>
      </c>
      <c r="P38" s="26" t="s">
        <v>13</v>
      </c>
      <c r="Q38" s="26" t="s">
        <v>14</v>
      </c>
      <c r="R38" s="26" t="s">
        <v>15</v>
      </c>
      <c r="S38" s="27" t="s">
        <v>16</v>
      </c>
      <c r="T38" s="26" t="s">
        <v>17</v>
      </c>
      <c r="U38" s="26" t="s">
        <v>18</v>
      </c>
      <c r="V38" s="26" t="s">
        <v>19</v>
      </c>
      <c r="W38" s="26" t="s">
        <v>20</v>
      </c>
      <c r="X38" s="26" t="s">
        <v>21</v>
      </c>
      <c r="Y38" s="26" t="s">
        <v>22</v>
      </c>
      <c r="Z38" s="26" t="s">
        <v>23</v>
      </c>
      <c r="AA38" s="26" t="s">
        <v>24</v>
      </c>
      <c r="AB38" s="28" t="s">
        <v>25</v>
      </c>
    </row>
    <row r="39" spans="2:33" ht="17.25" thickTop="1" thickBot="1" x14ac:dyDescent="0.3">
      <c r="B39" s="29" t="str">
        <f>B4</f>
        <v>01.11.2022</v>
      </c>
      <c r="C39" s="63">
        <f>SUM(E39:AB39)</f>
        <v>-7</v>
      </c>
      <c r="D39" s="64"/>
      <c r="E39" s="30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-7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2">
        <v>0</v>
      </c>
    </row>
    <row r="40" spans="2:33" ht="17.25" thickTop="1" thickBot="1" x14ac:dyDescent="0.3">
      <c r="B40" s="33" t="str">
        <f t="shared" ref="B40:B69" si="1">B5</f>
        <v>02.11.2022</v>
      </c>
      <c r="C40" s="63">
        <f t="shared" ref="C40:C68" si="2">SUM(E40:AB40)</f>
        <v>-86</v>
      </c>
      <c r="D40" s="64"/>
      <c r="E40" s="30">
        <v>0</v>
      </c>
      <c r="F40" s="31">
        <v>-6</v>
      </c>
      <c r="G40" s="31">
        <v>-20</v>
      </c>
      <c r="H40" s="31">
        <v>-20</v>
      </c>
      <c r="I40" s="31">
        <v>-20</v>
      </c>
      <c r="J40" s="31">
        <v>-20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2">
        <v>0</v>
      </c>
    </row>
    <row r="41" spans="2:33" ht="17.25" thickTop="1" thickBot="1" x14ac:dyDescent="0.3">
      <c r="B41" s="33" t="str">
        <f t="shared" si="1"/>
        <v>03.11.2022</v>
      </c>
      <c r="C41" s="63">
        <f t="shared" si="2"/>
        <v>-274</v>
      </c>
      <c r="D41" s="64"/>
      <c r="E41" s="30">
        <v>-6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-29</v>
      </c>
      <c r="O41" s="31">
        <v>-47</v>
      </c>
      <c r="P41" s="31">
        <v>-47</v>
      </c>
      <c r="Q41" s="31">
        <v>-40</v>
      </c>
      <c r="R41" s="31">
        <v>-40</v>
      </c>
      <c r="S41" s="31">
        <v>-31</v>
      </c>
      <c r="T41" s="31">
        <v>-17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2">
        <v>-17</v>
      </c>
    </row>
    <row r="42" spans="2:33" ht="17.25" thickTop="1" thickBot="1" x14ac:dyDescent="0.3">
      <c r="B42" s="33" t="str">
        <f t="shared" si="1"/>
        <v>04.11.2022</v>
      </c>
      <c r="C42" s="63">
        <f t="shared" si="2"/>
        <v>0</v>
      </c>
      <c r="D42" s="64"/>
      <c r="E42" s="30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2">
        <v>0</v>
      </c>
    </row>
    <row r="43" spans="2:33" ht="17.25" thickTop="1" thickBot="1" x14ac:dyDescent="0.3">
      <c r="B43" s="33" t="str">
        <f t="shared" si="1"/>
        <v>05.11.2022</v>
      </c>
      <c r="C43" s="63">
        <f t="shared" si="2"/>
        <v>-53</v>
      </c>
      <c r="D43" s="64"/>
      <c r="E43" s="30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-30</v>
      </c>
      <c r="P43" s="31">
        <v>-23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2">
        <v>0</v>
      </c>
    </row>
    <row r="44" spans="2:33" ht="17.25" thickTop="1" thickBot="1" x14ac:dyDescent="0.3">
      <c r="B44" s="33" t="str">
        <f t="shared" si="1"/>
        <v>06.11.2022</v>
      </c>
      <c r="C44" s="63">
        <f t="shared" si="2"/>
        <v>-68</v>
      </c>
      <c r="D44" s="64"/>
      <c r="E44" s="30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-9</v>
      </c>
      <c r="L44" s="31">
        <v>-10</v>
      </c>
      <c r="M44" s="31">
        <v>-15</v>
      </c>
      <c r="N44" s="31">
        <v>-27</v>
      </c>
      <c r="O44" s="31">
        <v>-7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2">
        <v>0</v>
      </c>
    </row>
    <row r="45" spans="2:33" ht="16.5" customHeight="1" thickTop="1" thickBot="1" x14ac:dyDescent="0.3">
      <c r="B45" s="33" t="str">
        <f t="shared" si="1"/>
        <v>07.11.2022</v>
      </c>
      <c r="C45" s="63">
        <f t="shared" si="2"/>
        <v>-352</v>
      </c>
      <c r="D45" s="64"/>
      <c r="E45" s="30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-8</v>
      </c>
      <c r="M45" s="31">
        <v>-15</v>
      </c>
      <c r="N45" s="31">
        <v>-15</v>
      </c>
      <c r="O45" s="31">
        <v>-15</v>
      </c>
      <c r="P45" s="31">
        <v>-20</v>
      </c>
      <c r="Q45" s="31">
        <v>-20</v>
      </c>
      <c r="R45" s="31">
        <v>-20</v>
      </c>
      <c r="S45" s="31">
        <v>-20</v>
      </c>
      <c r="T45" s="31">
        <v>-20</v>
      </c>
      <c r="U45" s="31">
        <v>-44</v>
      </c>
      <c r="V45" s="31">
        <v>-10</v>
      </c>
      <c r="W45" s="31">
        <v>-28</v>
      </c>
      <c r="X45" s="31">
        <v>-16</v>
      </c>
      <c r="Y45" s="31">
        <v>-39</v>
      </c>
      <c r="Z45" s="31">
        <v>-38</v>
      </c>
      <c r="AA45" s="31">
        <v>0</v>
      </c>
      <c r="AB45" s="32">
        <v>-24</v>
      </c>
    </row>
    <row r="46" spans="2:33" ht="17.25" thickTop="1" thickBot="1" x14ac:dyDescent="0.3">
      <c r="B46" s="33" t="str">
        <f t="shared" si="1"/>
        <v>08.11.2022</v>
      </c>
      <c r="C46" s="63">
        <f t="shared" si="2"/>
        <v>-321</v>
      </c>
      <c r="D46" s="64"/>
      <c r="E46" s="30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-14</v>
      </c>
      <c r="L46" s="31">
        <v>-34</v>
      </c>
      <c r="M46" s="31">
        <v>-50</v>
      </c>
      <c r="N46" s="31">
        <v>-15</v>
      </c>
      <c r="O46" s="31">
        <v>-20</v>
      </c>
      <c r="P46" s="31">
        <v>-20</v>
      </c>
      <c r="Q46" s="31">
        <v>-20</v>
      </c>
      <c r="R46" s="31">
        <v>-20</v>
      </c>
      <c r="S46" s="31">
        <v>-43</v>
      </c>
      <c r="T46" s="31">
        <v>-20</v>
      </c>
      <c r="U46" s="31">
        <v>-15</v>
      </c>
      <c r="V46" s="31">
        <v>-15</v>
      </c>
      <c r="W46" s="31">
        <v>-1</v>
      </c>
      <c r="X46" s="31">
        <v>-10</v>
      </c>
      <c r="Y46" s="31">
        <v>-10</v>
      </c>
      <c r="Z46" s="31">
        <v>-10</v>
      </c>
      <c r="AA46" s="31">
        <v>-4</v>
      </c>
      <c r="AB46" s="32">
        <v>0</v>
      </c>
    </row>
    <row r="47" spans="2:33" ht="17.25" thickTop="1" thickBot="1" x14ac:dyDescent="0.3">
      <c r="B47" s="33" t="str">
        <f t="shared" si="1"/>
        <v>09.11.2022</v>
      </c>
      <c r="C47" s="63">
        <f t="shared" si="2"/>
        <v>-39</v>
      </c>
      <c r="D47" s="64"/>
      <c r="E47" s="30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-9</v>
      </c>
      <c r="L47" s="31">
        <v>-23</v>
      </c>
      <c r="M47" s="31">
        <v>-7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2">
        <v>0</v>
      </c>
    </row>
    <row r="48" spans="2:33" ht="17.25" thickTop="1" thickBot="1" x14ac:dyDescent="0.3">
      <c r="B48" s="33" t="str">
        <f t="shared" si="1"/>
        <v>10.11.2022</v>
      </c>
      <c r="C48" s="63">
        <f t="shared" si="2"/>
        <v>-42</v>
      </c>
      <c r="D48" s="64"/>
      <c r="E48" s="30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-17</v>
      </c>
      <c r="T48" s="31">
        <v>-25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2">
        <v>0</v>
      </c>
    </row>
    <row r="49" spans="2:28" ht="17.25" thickTop="1" thickBot="1" x14ac:dyDescent="0.3">
      <c r="B49" s="33" t="str">
        <f t="shared" si="1"/>
        <v>11.11.2022</v>
      </c>
      <c r="C49" s="63">
        <f t="shared" si="2"/>
        <v>-337</v>
      </c>
      <c r="D49" s="64"/>
      <c r="E49" s="30">
        <v>0</v>
      </c>
      <c r="F49" s="31">
        <v>0</v>
      </c>
      <c r="G49" s="31">
        <v>0</v>
      </c>
      <c r="H49" s="31">
        <v>-33</v>
      </c>
      <c r="I49" s="31">
        <v>-40</v>
      </c>
      <c r="J49" s="31">
        <v>-40</v>
      </c>
      <c r="K49" s="31">
        <v>0</v>
      </c>
      <c r="L49" s="31">
        <v>0</v>
      </c>
      <c r="M49" s="31">
        <v>0</v>
      </c>
      <c r="N49" s="31">
        <v>-5</v>
      </c>
      <c r="O49" s="31">
        <v>-20</v>
      </c>
      <c r="P49" s="31">
        <v>-25</v>
      </c>
      <c r="Q49" s="31">
        <v>-41</v>
      </c>
      <c r="R49" s="31">
        <v>-40</v>
      </c>
      <c r="S49" s="31">
        <v>-41</v>
      </c>
      <c r="T49" s="31">
        <v>-34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-18</v>
      </c>
      <c r="AA49" s="31">
        <v>0</v>
      </c>
      <c r="AB49" s="32">
        <v>0</v>
      </c>
    </row>
    <row r="50" spans="2:28" ht="17.25" thickTop="1" thickBot="1" x14ac:dyDescent="0.3">
      <c r="B50" s="33" t="str">
        <f t="shared" si="1"/>
        <v>12.11.2022</v>
      </c>
      <c r="C50" s="63">
        <f t="shared" si="2"/>
        <v>-7</v>
      </c>
      <c r="D50" s="64"/>
      <c r="E50" s="30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-7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2">
        <v>0</v>
      </c>
    </row>
    <row r="51" spans="2:28" ht="17.25" thickTop="1" thickBot="1" x14ac:dyDescent="0.3">
      <c r="B51" s="33" t="str">
        <f t="shared" si="1"/>
        <v>13.11.2022</v>
      </c>
      <c r="C51" s="63">
        <f t="shared" si="2"/>
        <v>0</v>
      </c>
      <c r="D51" s="64"/>
      <c r="E51" s="30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2">
        <v>0</v>
      </c>
    </row>
    <row r="52" spans="2:28" ht="17.25" thickTop="1" thickBot="1" x14ac:dyDescent="0.3">
      <c r="B52" s="33" t="str">
        <f t="shared" si="1"/>
        <v>14.11.2022</v>
      </c>
      <c r="C52" s="63">
        <f t="shared" si="2"/>
        <v>-131</v>
      </c>
      <c r="D52" s="64"/>
      <c r="E52" s="30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-16</v>
      </c>
      <c r="Q52" s="31">
        <v>-25</v>
      </c>
      <c r="R52" s="31">
        <v>-25</v>
      </c>
      <c r="S52" s="31">
        <v>-25</v>
      </c>
      <c r="T52" s="31">
        <v>-25</v>
      </c>
      <c r="U52" s="31">
        <v>-15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2">
        <v>0</v>
      </c>
    </row>
    <row r="53" spans="2:28" ht="15.75" customHeight="1" thickTop="1" thickBot="1" x14ac:dyDescent="0.3">
      <c r="B53" s="33" t="str">
        <f t="shared" si="1"/>
        <v>15.11.2022</v>
      </c>
      <c r="C53" s="63">
        <f t="shared" si="2"/>
        <v>0</v>
      </c>
      <c r="D53" s="64"/>
      <c r="E53" s="30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2">
        <v>0</v>
      </c>
    </row>
    <row r="54" spans="2:28" ht="17.25" thickTop="1" thickBot="1" x14ac:dyDescent="0.3">
      <c r="B54" s="33" t="str">
        <f t="shared" si="1"/>
        <v>16.11.2022</v>
      </c>
      <c r="C54" s="63">
        <f t="shared" si="2"/>
        <v>-235</v>
      </c>
      <c r="D54" s="64"/>
      <c r="E54" s="30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-10</v>
      </c>
      <c r="M54" s="31">
        <v>-25</v>
      </c>
      <c r="N54" s="31">
        <v>-25</v>
      </c>
      <c r="O54" s="31">
        <v>-30</v>
      </c>
      <c r="P54" s="31">
        <v>-50</v>
      </c>
      <c r="Q54" s="31">
        <v>-50</v>
      </c>
      <c r="R54" s="31">
        <v>-30</v>
      </c>
      <c r="S54" s="31">
        <v>-15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2">
        <v>0</v>
      </c>
    </row>
    <row r="55" spans="2:28" ht="17.25" thickTop="1" thickBot="1" x14ac:dyDescent="0.3">
      <c r="B55" s="33" t="str">
        <f t="shared" si="1"/>
        <v>17.11.2022</v>
      </c>
      <c r="C55" s="63">
        <f t="shared" si="2"/>
        <v>-146</v>
      </c>
      <c r="D55" s="64"/>
      <c r="E55" s="30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-21</v>
      </c>
      <c r="M55" s="31">
        <v>0</v>
      </c>
      <c r="N55" s="31">
        <v>0</v>
      </c>
      <c r="O55" s="31">
        <v>0</v>
      </c>
      <c r="P55" s="31">
        <v>-33</v>
      </c>
      <c r="Q55" s="31">
        <v>-45</v>
      </c>
      <c r="R55" s="31">
        <v>-30</v>
      </c>
      <c r="S55" s="31">
        <v>-17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2">
        <v>0</v>
      </c>
    </row>
    <row r="56" spans="2:28" ht="17.25" thickTop="1" thickBot="1" x14ac:dyDescent="0.3">
      <c r="B56" s="33" t="str">
        <f t="shared" si="1"/>
        <v>18.11.2022</v>
      </c>
      <c r="C56" s="63">
        <f t="shared" si="2"/>
        <v>-35</v>
      </c>
      <c r="D56" s="64"/>
      <c r="E56" s="30">
        <v>-15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-20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2">
        <v>0</v>
      </c>
    </row>
    <row r="57" spans="2:28" ht="17.25" thickTop="1" thickBot="1" x14ac:dyDescent="0.3">
      <c r="B57" s="33" t="str">
        <f t="shared" si="1"/>
        <v>19.11.2022</v>
      </c>
      <c r="C57" s="63">
        <f t="shared" si="2"/>
        <v>-517</v>
      </c>
      <c r="D57" s="64"/>
      <c r="E57" s="30">
        <v>-6</v>
      </c>
      <c r="F57" s="31">
        <v>-10</v>
      </c>
      <c r="G57" s="31">
        <v>0</v>
      </c>
      <c r="H57" s="31">
        <v>0</v>
      </c>
      <c r="I57" s="31">
        <v>0</v>
      </c>
      <c r="J57" s="31">
        <v>0</v>
      </c>
      <c r="K57" s="31">
        <v>-15</v>
      </c>
      <c r="L57" s="31">
        <v>-35</v>
      </c>
      <c r="M57" s="31">
        <v>-35</v>
      </c>
      <c r="N57" s="31">
        <v>-41</v>
      </c>
      <c r="O57" s="31">
        <v>-35</v>
      </c>
      <c r="P57" s="31">
        <v>-35</v>
      </c>
      <c r="Q57" s="31">
        <v>-47</v>
      </c>
      <c r="R57" s="31">
        <v>-35</v>
      </c>
      <c r="S57" s="31">
        <v>-25</v>
      </c>
      <c r="T57" s="31">
        <v>-25</v>
      </c>
      <c r="U57" s="31">
        <v>-25</v>
      </c>
      <c r="V57" s="31">
        <v>-25</v>
      </c>
      <c r="W57" s="31">
        <v>0</v>
      </c>
      <c r="X57" s="31">
        <v>-12</v>
      </c>
      <c r="Y57" s="31">
        <v>-25</v>
      </c>
      <c r="Z57" s="31">
        <v>-25</v>
      </c>
      <c r="AA57" s="31">
        <v>-25</v>
      </c>
      <c r="AB57" s="32">
        <v>-36</v>
      </c>
    </row>
    <row r="58" spans="2:28" ht="17.25" thickTop="1" thickBot="1" x14ac:dyDescent="0.3">
      <c r="B58" s="33" t="str">
        <f t="shared" si="1"/>
        <v>20.11.2022</v>
      </c>
      <c r="C58" s="63">
        <f t="shared" si="2"/>
        <v>-319</v>
      </c>
      <c r="D58" s="64"/>
      <c r="E58" s="30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-19</v>
      </c>
      <c r="L58" s="31">
        <v>-25</v>
      </c>
      <c r="M58" s="31">
        <v>-15</v>
      </c>
      <c r="N58" s="31">
        <v>-15</v>
      </c>
      <c r="O58" s="31">
        <v>-9</v>
      </c>
      <c r="P58" s="31">
        <v>-27</v>
      </c>
      <c r="Q58" s="31">
        <v>-50</v>
      </c>
      <c r="R58" s="31">
        <v>-20</v>
      </c>
      <c r="S58" s="31">
        <v>-15</v>
      </c>
      <c r="T58" s="31">
        <v>-20</v>
      </c>
      <c r="U58" s="31">
        <v>-15</v>
      </c>
      <c r="V58" s="31">
        <v>-10</v>
      </c>
      <c r="W58" s="31">
        <v>-10</v>
      </c>
      <c r="X58" s="31">
        <v>-24</v>
      </c>
      <c r="Y58" s="31">
        <v>-15</v>
      </c>
      <c r="Z58" s="31">
        <v>-15</v>
      </c>
      <c r="AA58" s="31">
        <v>-15</v>
      </c>
      <c r="AB58" s="32">
        <v>0</v>
      </c>
    </row>
    <row r="59" spans="2:28" ht="17.25" thickTop="1" thickBot="1" x14ac:dyDescent="0.3">
      <c r="B59" s="33" t="str">
        <f t="shared" si="1"/>
        <v>21.11.2022</v>
      </c>
      <c r="C59" s="63">
        <f t="shared" si="2"/>
        <v>-106</v>
      </c>
      <c r="D59" s="64"/>
      <c r="E59" s="30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-31</v>
      </c>
      <c r="L59" s="31">
        <v>-10</v>
      </c>
      <c r="M59" s="31">
        <v>-20</v>
      </c>
      <c r="N59" s="31">
        <v>-20</v>
      </c>
      <c r="O59" s="31">
        <v>-25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2">
        <v>0</v>
      </c>
    </row>
    <row r="60" spans="2:28" ht="17.25" thickTop="1" thickBot="1" x14ac:dyDescent="0.3">
      <c r="B60" s="33" t="str">
        <f t="shared" si="1"/>
        <v>22.11.2022</v>
      </c>
      <c r="C60" s="63">
        <f t="shared" si="2"/>
        <v>-13</v>
      </c>
      <c r="D60" s="64"/>
      <c r="E60" s="30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-13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2">
        <v>0</v>
      </c>
    </row>
    <row r="61" spans="2:28" ht="17.25" thickTop="1" thickBot="1" x14ac:dyDescent="0.3">
      <c r="B61" s="33" t="str">
        <f t="shared" si="1"/>
        <v>23.11.2022</v>
      </c>
      <c r="C61" s="63">
        <f t="shared" si="2"/>
        <v>-72</v>
      </c>
      <c r="D61" s="64"/>
      <c r="E61" s="30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-16</v>
      </c>
      <c r="M61" s="31">
        <v>0</v>
      </c>
      <c r="N61" s="31">
        <v>0</v>
      </c>
      <c r="O61" s="31">
        <v>-8</v>
      </c>
      <c r="P61" s="31">
        <v>-30</v>
      </c>
      <c r="Q61" s="31">
        <v>-18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2">
        <v>0</v>
      </c>
    </row>
    <row r="62" spans="2:28" ht="17.25" thickTop="1" thickBot="1" x14ac:dyDescent="0.3">
      <c r="B62" s="33" t="str">
        <f t="shared" si="1"/>
        <v>24.11.2022</v>
      </c>
      <c r="C62" s="63">
        <f t="shared" si="2"/>
        <v>-34</v>
      </c>
      <c r="D62" s="64"/>
      <c r="E62" s="30">
        <v>-18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-16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2">
        <v>0</v>
      </c>
    </row>
    <row r="63" spans="2:28" ht="17.25" thickTop="1" thickBot="1" x14ac:dyDescent="0.3">
      <c r="B63" s="33" t="str">
        <f t="shared" si="1"/>
        <v>25.11.2022</v>
      </c>
      <c r="C63" s="63">
        <f t="shared" si="2"/>
        <v>-182</v>
      </c>
      <c r="D63" s="64"/>
      <c r="E63" s="30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-21</v>
      </c>
      <c r="R63" s="31">
        <v>-35</v>
      </c>
      <c r="S63" s="31">
        <v>-35</v>
      </c>
      <c r="T63" s="31">
        <v>-30</v>
      </c>
      <c r="U63" s="31">
        <v>-31</v>
      </c>
      <c r="V63" s="31">
        <v>-15</v>
      </c>
      <c r="W63" s="31">
        <v>-15</v>
      </c>
      <c r="X63" s="31">
        <v>0</v>
      </c>
      <c r="Y63" s="31">
        <v>0</v>
      </c>
      <c r="Z63" s="31">
        <v>0</v>
      </c>
      <c r="AA63" s="31">
        <v>0</v>
      </c>
      <c r="AB63" s="32">
        <v>0</v>
      </c>
    </row>
    <row r="64" spans="2:28" ht="17.25" thickTop="1" thickBot="1" x14ac:dyDescent="0.3">
      <c r="B64" s="33" t="str">
        <f t="shared" si="1"/>
        <v>26.11.2022</v>
      </c>
      <c r="C64" s="63">
        <f t="shared" si="2"/>
        <v>-212</v>
      </c>
      <c r="D64" s="64"/>
      <c r="E64" s="30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-32</v>
      </c>
      <c r="M64" s="31">
        <v>-5</v>
      </c>
      <c r="N64" s="31">
        <v>0</v>
      </c>
      <c r="O64" s="31">
        <v>-13</v>
      </c>
      <c r="P64" s="31">
        <v>-35</v>
      </c>
      <c r="Q64" s="31">
        <v>-35</v>
      </c>
      <c r="R64" s="31">
        <v>-35</v>
      </c>
      <c r="S64" s="31">
        <v>-35</v>
      </c>
      <c r="T64" s="31">
        <v>-22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2">
        <v>0</v>
      </c>
    </row>
    <row r="65" spans="2:28" ht="17.25" thickTop="1" thickBot="1" x14ac:dyDescent="0.3">
      <c r="B65" s="33" t="str">
        <f t="shared" si="1"/>
        <v>27.11.2022</v>
      </c>
      <c r="C65" s="63">
        <f t="shared" si="2"/>
        <v>-19</v>
      </c>
      <c r="D65" s="64"/>
      <c r="E65" s="30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-19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2">
        <v>0</v>
      </c>
    </row>
    <row r="66" spans="2:28" ht="17.25" thickTop="1" thickBot="1" x14ac:dyDescent="0.3">
      <c r="B66" s="33" t="str">
        <f t="shared" si="1"/>
        <v>28.11.2022</v>
      </c>
      <c r="C66" s="63">
        <f t="shared" si="2"/>
        <v>0</v>
      </c>
      <c r="D66" s="64"/>
      <c r="E66" s="30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2">
        <v>0</v>
      </c>
    </row>
    <row r="67" spans="2:28" ht="17.25" thickTop="1" thickBot="1" x14ac:dyDescent="0.3">
      <c r="B67" s="33" t="str">
        <f t="shared" si="1"/>
        <v>29.11.2022</v>
      </c>
      <c r="C67" s="63">
        <f t="shared" si="2"/>
        <v>0</v>
      </c>
      <c r="D67" s="64"/>
      <c r="E67" s="30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2">
        <v>0</v>
      </c>
    </row>
    <row r="68" spans="2:28" ht="17.25" thickTop="1" thickBot="1" x14ac:dyDescent="0.3">
      <c r="B68" s="33" t="str">
        <f t="shared" si="1"/>
        <v>30.11.2022</v>
      </c>
      <c r="C68" s="63">
        <f t="shared" si="2"/>
        <v>0</v>
      </c>
      <c r="D68" s="64"/>
      <c r="E68" s="30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2">
        <v>0</v>
      </c>
    </row>
    <row r="69" spans="2:28" ht="16.5" hidden="1" thickTop="1" x14ac:dyDescent="0.25">
      <c r="B69" s="34" t="str">
        <f t="shared" si="1"/>
        <v>31.11.2022</v>
      </c>
      <c r="C69" s="65">
        <f>SUM(E69:AB69)</f>
        <v>0</v>
      </c>
      <c r="D69" s="66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7"/>
    </row>
    <row r="70" spans="2:28" ht="15.75" thickTop="1" x14ac:dyDescent="0.25"/>
    <row r="72" spans="2:28" ht="29.25" customHeight="1" thickBot="1" x14ac:dyDescent="0.3">
      <c r="B72" s="67" t="s">
        <v>36</v>
      </c>
      <c r="C72" s="69" t="s">
        <v>37</v>
      </c>
      <c r="D72" s="70"/>
      <c r="E72" s="73" t="s">
        <v>78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4"/>
    </row>
    <row r="73" spans="2:28" ht="15.75" customHeight="1" thickTop="1" thickBot="1" x14ac:dyDescent="0.3">
      <c r="B73" s="68"/>
      <c r="C73" s="71"/>
      <c r="D73" s="72"/>
      <c r="E73" s="25" t="s">
        <v>2</v>
      </c>
      <c r="F73" s="26" t="s">
        <v>3</v>
      </c>
      <c r="G73" s="26" t="s">
        <v>4</v>
      </c>
      <c r="H73" s="26" t="s">
        <v>5</v>
      </c>
      <c r="I73" s="26" t="s">
        <v>6</v>
      </c>
      <c r="J73" s="26" t="s">
        <v>7</v>
      </c>
      <c r="K73" s="26" t="s">
        <v>8</v>
      </c>
      <c r="L73" s="26" t="s">
        <v>9</v>
      </c>
      <c r="M73" s="26" t="s">
        <v>10</v>
      </c>
      <c r="N73" s="26" t="s">
        <v>11</v>
      </c>
      <c r="O73" s="26" t="s">
        <v>12</v>
      </c>
      <c r="P73" s="26" t="s">
        <v>13</v>
      </c>
      <c r="Q73" s="26" t="s">
        <v>14</v>
      </c>
      <c r="R73" s="26" t="s">
        <v>15</v>
      </c>
      <c r="S73" s="27" t="s">
        <v>16</v>
      </c>
      <c r="T73" s="26" t="s">
        <v>17</v>
      </c>
      <c r="U73" s="26" t="s">
        <v>18</v>
      </c>
      <c r="V73" s="26" t="s">
        <v>19</v>
      </c>
      <c r="W73" s="26" t="s">
        <v>20</v>
      </c>
      <c r="X73" s="26" t="s">
        <v>21</v>
      </c>
      <c r="Y73" s="26" t="s">
        <v>22</v>
      </c>
      <c r="Z73" s="26" t="s">
        <v>23</v>
      </c>
      <c r="AA73" s="26" t="s">
        <v>24</v>
      </c>
      <c r="AB73" s="28" t="s">
        <v>25</v>
      </c>
    </row>
    <row r="74" spans="2:28" ht="17.25" thickTop="1" thickBot="1" x14ac:dyDescent="0.3">
      <c r="B74" s="29" t="str">
        <f>B39</f>
        <v>01.11.2022</v>
      </c>
      <c r="C74" s="39">
        <f>SUMIF(E74:AB74,"&gt;0")</f>
        <v>40</v>
      </c>
      <c r="D74" s="40">
        <f>SUMIF(E74:AB74,"&lt;0")</f>
        <v>-7</v>
      </c>
      <c r="E74" s="41">
        <f>E4+E39</f>
        <v>0</v>
      </c>
      <c r="F74" s="42">
        <f t="shared" ref="F74:AB74" si="3">F4+F39</f>
        <v>0</v>
      </c>
      <c r="G74" s="42">
        <f t="shared" si="3"/>
        <v>0</v>
      </c>
      <c r="H74" s="42">
        <f t="shared" si="3"/>
        <v>0</v>
      </c>
      <c r="I74" s="42">
        <f t="shared" si="3"/>
        <v>0</v>
      </c>
      <c r="J74" s="42">
        <f t="shared" si="3"/>
        <v>0</v>
      </c>
      <c r="K74" s="42">
        <f t="shared" si="3"/>
        <v>0</v>
      </c>
      <c r="L74" s="42">
        <f t="shared" si="3"/>
        <v>20</v>
      </c>
      <c r="M74" s="42">
        <f t="shared" si="3"/>
        <v>0</v>
      </c>
      <c r="N74" s="42">
        <f t="shared" si="3"/>
        <v>0</v>
      </c>
      <c r="O74" s="42">
        <f t="shared" si="3"/>
        <v>0</v>
      </c>
      <c r="P74" s="42">
        <f t="shared" si="3"/>
        <v>-7</v>
      </c>
      <c r="Q74" s="42">
        <f t="shared" si="3"/>
        <v>0</v>
      </c>
      <c r="R74" s="43">
        <f t="shared" si="3"/>
        <v>0</v>
      </c>
      <c r="S74" s="44">
        <f t="shared" si="3"/>
        <v>0</v>
      </c>
      <c r="T74" s="31">
        <f t="shared" si="3"/>
        <v>0</v>
      </c>
      <c r="U74" s="31">
        <f t="shared" si="3"/>
        <v>0</v>
      </c>
      <c r="V74" s="31">
        <f t="shared" si="3"/>
        <v>0</v>
      </c>
      <c r="W74" s="31">
        <f t="shared" si="3"/>
        <v>0</v>
      </c>
      <c r="X74" s="31">
        <f t="shared" si="3"/>
        <v>0</v>
      </c>
      <c r="Y74" s="31">
        <f t="shared" si="3"/>
        <v>0</v>
      </c>
      <c r="Z74" s="31">
        <f t="shared" si="3"/>
        <v>0</v>
      </c>
      <c r="AA74" s="31">
        <f t="shared" si="3"/>
        <v>0</v>
      </c>
      <c r="AB74" s="32">
        <f t="shared" si="3"/>
        <v>20</v>
      </c>
    </row>
    <row r="75" spans="2:28" ht="17.25" thickTop="1" thickBot="1" x14ac:dyDescent="0.3">
      <c r="B75" s="33" t="str">
        <f t="shared" ref="B75:B104" si="4">B40</f>
        <v>02.11.2022</v>
      </c>
      <c r="C75" s="39">
        <f t="shared" ref="C75:C104" si="5">SUMIF(E75:AB75,"&gt;0")</f>
        <v>258</v>
      </c>
      <c r="D75" s="40">
        <f t="shared" ref="D75:D104" si="6">SUMIF(E75:AB75,"&lt;0")</f>
        <v>-86</v>
      </c>
      <c r="E75" s="45">
        <f t="shared" ref="E75:AB85" si="7">E5+E40</f>
        <v>0</v>
      </c>
      <c r="F75" s="31">
        <f t="shared" si="7"/>
        <v>-6</v>
      </c>
      <c r="G75" s="31">
        <f t="shared" si="7"/>
        <v>-20</v>
      </c>
      <c r="H75" s="31">
        <f t="shared" si="7"/>
        <v>-20</v>
      </c>
      <c r="I75" s="31">
        <f t="shared" si="7"/>
        <v>-20</v>
      </c>
      <c r="J75" s="31">
        <f t="shared" si="7"/>
        <v>-20</v>
      </c>
      <c r="K75" s="31">
        <f t="shared" si="7"/>
        <v>1</v>
      </c>
      <c r="L75" s="31">
        <f t="shared" si="7"/>
        <v>0</v>
      </c>
      <c r="M75" s="31">
        <f t="shared" si="7"/>
        <v>0</v>
      </c>
      <c r="N75" s="31">
        <f t="shared" si="7"/>
        <v>0</v>
      </c>
      <c r="O75" s="31">
        <f t="shared" si="7"/>
        <v>0</v>
      </c>
      <c r="P75" s="31">
        <f t="shared" si="7"/>
        <v>0</v>
      </c>
      <c r="Q75" s="31">
        <f t="shared" si="7"/>
        <v>0</v>
      </c>
      <c r="R75" s="31">
        <f t="shared" si="7"/>
        <v>0</v>
      </c>
      <c r="S75" s="31">
        <f t="shared" si="7"/>
        <v>0</v>
      </c>
      <c r="T75" s="31">
        <f t="shared" si="7"/>
        <v>0</v>
      </c>
      <c r="U75" s="31">
        <f t="shared" si="7"/>
        <v>16</v>
      </c>
      <c r="V75" s="31">
        <f t="shared" si="7"/>
        <v>47</v>
      </c>
      <c r="W75" s="31">
        <f t="shared" si="7"/>
        <v>66</v>
      </c>
      <c r="X75" s="31">
        <f t="shared" si="7"/>
        <v>41</v>
      </c>
      <c r="Y75" s="31">
        <f t="shared" si="7"/>
        <v>49</v>
      </c>
      <c r="Z75" s="31">
        <f t="shared" si="7"/>
        <v>9</v>
      </c>
      <c r="AA75" s="31">
        <f t="shared" si="7"/>
        <v>22</v>
      </c>
      <c r="AB75" s="32">
        <f t="shared" si="7"/>
        <v>7</v>
      </c>
    </row>
    <row r="76" spans="2:28" ht="17.25" thickTop="1" thickBot="1" x14ac:dyDescent="0.3">
      <c r="B76" s="33" t="str">
        <f t="shared" si="4"/>
        <v>03.11.2022</v>
      </c>
      <c r="C76" s="39">
        <f t="shared" si="5"/>
        <v>13</v>
      </c>
      <c r="D76" s="40">
        <f t="shared" si="6"/>
        <v>-259</v>
      </c>
      <c r="E76" s="45">
        <f t="shared" si="7"/>
        <v>-6</v>
      </c>
      <c r="F76" s="31">
        <f t="shared" si="7"/>
        <v>0</v>
      </c>
      <c r="G76" s="31">
        <f t="shared" si="7"/>
        <v>0</v>
      </c>
      <c r="H76" s="31">
        <f t="shared" si="7"/>
        <v>0</v>
      </c>
      <c r="I76" s="31">
        <f t="shared" si="7"/>
        <v>0</v>
      </c>
      <c r="J76" s="31">
        <f t="shared" si="7"/>
        <v>0</v>
      </c>
      <c r="K76" s="31">
        <f t="shared" si="7"/>
        <v>0</v>
      </c>
      <c r="L76" s="31">
        <f t="shared" si="7"/>
        <v>0</v>
      </c>
      <c r="M76" s="31">
        <f t="shared" si="7"/>
        <v>0</v>
      </c>
      <c r="N76" s="31">
        <f t="shared" si="7"/>
        <v>-29</v>
      </c>
      <c r="O76" s="31">
        <f t="shared" si="7"/>
        <v>-47</v>
      </c>
      <c r="P76" s="31">
        <f t="shared" si="7"/>
        <v>-47</v>
      </c>
      <c r="Q76" s="31">
        <f t="shared" si="7"/>
        <v>-40</v>
      </c>
      <c r="R76" s="31">
        <f t="shared" si="7"/>
        <v>-40</v>
      </c>
      <c r="S76" s="31">
        <f t="shared" si="7"/>
        <v>-31</v>
      </c>
      <c r="T76" s="31">
        <f t="shared" si="7"/>
        <v>-17</v>
      </c>
      <c r="U76" s="31">
        <f t="shared" si="7"/>
        <v>0</v>
      </c>
      <c r="V76" s="31">
        <f t="shared" si="7"/>
        <v>0</v>
      </c>
      <c r="W76" s="31">
        <f t="shared" si="7"/>
        <v>0</v>
      </c>
      <c r="X76" s="31">
        <f t="shared" si="7"/>
        <v>0</v>
      </c>
      <c r="Y76" s="31">
        <f t="shared" si="7"/>
        <v>0</v>
      </c>
      <c r="Z76" s="31">
        <f t="shared" si="7"/>
        <v>0</v>
      </c>
      <c r="AA76" s="31">
        <f t="shared" si="7"/>
        <v>13</v>
      </c>
      <c r="AB76" s="32">
        <f t="shared" si="7"/>
        <v>-2</v>
      </c>
    </row>
    <row r="77" spans="2:28" ht="17.25" thickTop="1" thickBot="1" x14ac:dyDescent="0.3">
      <c r="B77" s="33" t="str">
        <f t="shared" si="4"/>
        <v>04.11.2022</v>
      </c>
      <c r="C77" s="39">
        <f t="shared" si="5"/>
        <v>343</v>
      </c>
      <c r="D77" s="40">
        <f t="shared" si="6"/>
        <v>0</v>
      </c>
      <c r="E77" s="45">
        <f t="shared" si="7"/>
        <v>0</v>
      </c>
      <c r="F77" s="31">
        <f t="shared" si="7"/>
        <v>0</v>
      </c>
      <c r="G77" s="31">
        <f t="shared" si="7"/>
        <v>0</v>
      </c>
      <c r="H77" s="31">
        <f t="shared" si="7"/>
        <v>0</v>
      </c>
      <c r="I77" s="31">
        <f t="shared" si="7"/>
        <v>0</v>
      </c>
      <c r="J77" s="31">
        <f t="shared" si="7"/>
        <v>0</v>
      </c>
      <c r="K77" s="31">
        <f t="shared" si="7"/>
        <v>0</v>
      </c>
      <c r="L77" s="31">
        <f t="shared" si="7"/>
        <v>0</v>
      </c>
      <c r="M77" s="31">
        <f t="shared" si="7"/>
        <v>0</v>
      </c>
      <c r="N77" s="31">
        <f t="shared" si="7"/>
        <v>0</v>
      </c>
      <c r="O77" s="31">
        <f t="shared" si="7"/>
        <v>0</v>
      </c>
      <c r="P77" s="31">
        <f t="shared" si="7"/>
        <v>0</v>
      </c>
      <c r="Q77" s="31">
        <f t="shared" si="7"/>
        <v>0</v>
      </c>
      <c r="R77" s="31">
        <f t="shared" si="7"/>
        <v>12</v>
      </c>
      <c r="S77" s="31">
        <f t="shared" si="7"/>
        <v>24</v>
      </c>
      <c r="T77" s="31">
        <f t="shared" si="7"/>
        <v>24</v>
      </c>
      <c r="U77" s="31">
        <f t="shared" si="7"/>
        <v>24</v>
      </c>
      <c r="V77" s="31">
        <f t="shared" si="7"/>
        <v>19</v>
      </c>
      <c r="W77" s="31">
        <f t="shared" si="7"/>
        <v>0</v>
      </c>
      <c r="X77" s="31">
        <f t="shared" si="7"/>
        <v>125</v>
      </c>
      <c r="Y77" s="31">
        <f t="shared" si="7"/>
        <v>52</v>
      </c>
      <c r="Z77" s="31">
        <f t="shared" si="7"/>
        <v>38</v>
      </c>
      <c r="AA77" s="31">
        <f t="shared" si="7"/>
        <v>25</v>
      </c>
      <c r="AB77" s="32">
        <f t="shared" si="7"/>
        <v>0</v>
      </c>
    </row>
    <row r="78" spans="2:28" ht="17.25" thickTop="1" thickBot="1" x14ac:dyDescent="0.3">
      <c r="B78" s="33" t="str">
        <f t="shared" si="4"/>
        <v>05.11.2022</v>
      </c>
      <c r="C78" s="39">
        <f t="shared" si="5"/>
        <v>40</v>
      </c>
      <c r="D78" s="40">
        <f t="shared" si="6"/>
        <v>-53</v>
      </c>
      <c r="E78" s="45">
        <f t="shared" si="7"/>
        <v>0</v>
      </c>
      <c r="F78" s="31">
        <f t="shared" si="7"/>
        <v>40</v>
      </c>
      <c r="G78" s="31">
        <f t="shared" si="7"/>
        <v>0</v>
      </c>
      <c r="H78" s="31">
        <f t="shared" si="7"/>
        <v>0</v>
      </c>
      <c r="I78" s="46">
        <f t="shared" si="7"/>
        <v>0</v>
      </c>
      <c r="J78" s="31">
        <f t="shared" si="7"/>
        <v>0</v>
      </c>
      <c r="K78" s="31">
        <f t="shared" si="7"/>
        <v>0</v>
      </c>
      <c r="L78" s="31">
        <f t="shared" si="7"/>
        <v>0</v>
      </c>
      <c r="M78" s="31">
        <f t="shared" si="7"/>
        <v>0</v>
      </c>
      <c r="N78" s="31">
        <f t="shared" si="7"/>
        <v>0</v>
      </c>
      <c r="O78" s="31">
        <f t="shared" si="7"/>
        <v>-30</v>
      </c>
      <c r="P78" s="31">
        <f t="shared" si="7"/>
        <v>-23</v>
      </c>
      <c r="Q78" s="31">
        <f t="shared" si="7"/>
        <v>0</v>
      </c>
      <c r="R78" s="31">
        <f t="shared" si="7"/>
        <v>0</v>
      </c>
      <c r="S78" s="31">
        <f t="shared" si="7"/>
        <v>0</v>
      </c>
      <c r="T78" s="31">
        <f t="shared" si="7"/>
        <v>0</v>
      </c>
      <c r="U78" s="31">
        <f t="shared" si="7"/>
        <v>0</v>
      </c>
      <c r="V78" s="31">
        <f t="shared" si="7"/>
        <v>0</v>
      </c>
      <c r="W78" s="31">
        <f t="shared" si="7"/>
        <v>0</v>
      </c>
      <c r="X78" s="31">
        <f t="shared" si="7"/>
        <v>0</v>
      </c>
      <c r="Y78" s="31">
        <f t="shared" si="7"/>
        <v>0</v>
      </c>
      <c r="Z78" s="31">
        <f t="shared" si="7"/>
        <v>0</v>
      </c>
      <c r="AA78" s="31">
        <f t="shared" si="7"/>
        <v>0</v>
      </c>
      <c r="AB78" s="32">
        <f t="shared" si="7"/>
        <v>0</v>
      </c>
    </row>
    <row r="79" spans="2:28" ht="17.25" thickTop="1" thickBot="1" x14ac:dyDescent="0.3">
      <c r="B79" s="33" t="str">
        <f t="shared" si="4"/>
        <v>06.11.2022</v>
      </c>
      <c r="C79" s="39">
        <f t="shared" si="5"/>
        <v>651</v>
      </c>
      <c r="D79" s="40">
        <f t="shared" si="6"/>
        <v>-63</v>
      </c>
      <c r="E79" s="45">
        <f t="shared" si="7"/>
        <v>25</v>
      </c>
      <c r="F79" s="31">
        <f t="shared" si="7"/>
        <v>37</v>
      </c>
      <c r="G79" s="31">
        <f t="shared" si="7"/>
        <v>0</v>
      </c>
      <c r="H79" s="31">
        <f t="shared" si="7"/>
        <v>0</v>
      </c>
      <c r="I79" s="31">
        <f t="shared" si="7"/>
        <v>0</v>
      </c>
      <c r="J79" s="31">
        <f t="shared" si="7"/>
        <v>0</v>
      </c>
      <c r="K79" s="31">
        <f t="shared" si="7"/>
        <v>-9</v>
      </c>
      <c r="L79" s="31">
        <f t="shared" si="7"/>
        <v>-10</v>
      </c>
      <c r="M79" s="31">
        <f t="shared" si="7"/>
        <v>-15</v>
      </c>
      <c r="N79" s="31">
        <f t="shared" si="7"/>
        <v>-27</v>
      </c>
      <c r="O79" s="31">
        <f t="shared" si="7"/>
        <v>-2</v>
      </c>
      <c r="P79" s="31">
        <f t="shared" si="7"/>
        <v>44</v>
      </c>
      <c r="Q79" s="31">
        <f t="shared" si="7"/>
        <v>54</v>
      </c>
      <c r="R79" s="31">
        <f t="shared" si="7"/>
        <v>87</v>
      </c>
      <c r="S79" s="31">
        <f t="shared" si="7"/>
        <v>81</v>
      </c>
      <c r="T79" s="31">
        <f t="shared" si="7"/>
        <v>81</v>
      </c>
      <c r="U79" s="31">
        <f t="shared" si="7"/>
        <v>61</v>
      </c>
      <c r="V79" s="31">
        <f t="shared" si="7"/>
        <v>47</v>
      </c>
      <c r="W79" s="31">
        <f t="shared" si="7"/>
        <v>54</v>
      </c>
      <c r="X79" s="31">
        <f t="shared" si="7"/>
        <v>54</v>
      </c>
      <c r="Y79" s="31">
        <f t="shared" si="7"/>
        <v>26</v>
      </c>
      <c r="Z79" s="31">
        <f t="shared" si="7"/>
        <v>0</v>
      </c>
      <c r="AA79" s="31">
        <f t="shared" si="7"/>
        <v>0</v>
      </c>
      <c r="AB79" s="32">
        <f t="shared" si="7"/>
        <v>0</v>
      </c>
    </row>
    <row r="80" spans="2:28" ht="17.25" thickTop="1" thickBot="1" x14ac:dyDescent="0.3">
      <c r="B80" s="33" t="str">
        <f t="shared" si="4"/>
        <v>07.11.2022</v>
      </c>
      <c r="C80" s="39">
        <f t="shared" si="5"/>
        <v>0</v>
      </c>
      <c r="D80" s="40">
        <f t="shared" si="6"/>
        <v>-352</v>
      </c>
      <c r="E80" s="45">
        <f t="shared" si="7"/>
        <v>0</v>
      </c>
      <c r="F80" s="31">
        <f t="shared" si="7"/>
        <v>0</v>
      </c>
      <c r="G80" s="31">
        <f t="shared" si="7"/>
        <v>0</v>
      </c>
      <c r="H80" s="31">
        <f t="shared" si="7"/>
        <v>0</v>
      </c>
      <c r="I80" s="31">
        <f t="shared" si="7"/>
        <v>0</v>
      </c>
      <c r="J80" s="31">
        <f t="shared" si="7"/>
        <v>0</v>
      </c>
      <c r="K80" s="31">
        <f t="shared" si="7"/>
        <v>0</v>
      </c>
      <c r="L80" s="31">
        <f t="shared" si="7"/>
        <v>-8</v>
      </c>
      <c r="M80" s="31">
        <f t="shared" si="7"/>
        <v>-15</v>
      </c>
      <c r="N80" s="31">
        <f t="shared" si="7"/>
        <v>-15</v>
      </c>
      <c r="O80" s="31">
        <f t="shared" si="7"/>
        <v>-15</v>
      </c>
      <c r="P80" s="31">
        <f t="shared" si="7"/>
        <v>-20</v>
      </c>
      <c r="Q80" s="31">
        <f t="shared" si="7"/>
        <v>-20</v>
      </c>
      <c r="R80" s="31">
        <f t="shared" si="7"/>
        <v>-20</v>
      </c>
      <c r="S80" s="31">
        <f t="shared" si="7"/>
        <v>-20</v>
      </c>
      <c r="T80" s="31">
        <f t="shared" si="7"/>
        <v>-20</v>
      </c>
      <c r="U80" s="31">
        <f t="shared" si="7"/>
        <v>-44</v>
      </c>
      <c r="V80" s="31">
        <f t="shared" si="7"/>
        <v>-10</v>
      </c>
      <c r="W80" s="31">
        <f t="shared" si="7"/>
        <v>-28</v>
      </c>
      <c r="X80" s="31">
        <f t="shared" si="7"/>
        <v>-16</v>
      </c>
      <c r="Y80" s="31">
        <f t="shared" si="7"/>
        <v>-39</v>
      </c>
      <c r="Z80" s="31">
        <f t="shared" si="7"/>
        <v>-38</v>
      </c>
      <c r="AA80" s="31">
        <f t="shared" si="7"/>
        <v>0</v>
      </c>
      <c r="AB80" s="32">
        <f t="shared" si="7"/>
        <v>-24</v>
      </c>
    </row>
    <row r="81" spans="2:28" ht="17.25" thickTop="1" thickBot="1" x14ac:dyDescent="0.3">
      <c r="B81" s="33" t="str">
        <f t="shared" si="4"/>
        <v>08.11.2022</v>
      </c>
      <c r="C81" s="39">
        <f t="shared" si="5"/>
        <v>0</v>
      </c>
      <c r="D81" s="40">
        <f t="shared" si="6"/>
        <v>-321</v>
      </c>
      <c r="E81" s="45">
        <f t="shared" si="7"/>
        <v>0</v>
      </c>
      <c r="F81" s="31">
        <f t="shared" si="7"/>
        <v>0</v>
      </c>
      <c r="G81" s="31">
        <f t="shared" si="7"/>
        <v>0</v>
      </c>
      <c r="H81" s="31">
        <f t="shared" si="7"/>
        <v>0</v>
      </c>
      <c r="I81" s="31">
        <f t="shared" si="7"/>
        <v>0</v>
      </c>
      <c r="J81" s="31">
        <f t="shared" si="7"/>
        <v>0</v>
      </c>
      <c r="K81" s="31">
        <f t="shared" si="7"/>
        <v>-14</v>
      </c>
      <c r="L81" s="31">
        <f t="shared" si="7"/>
        <v>-34</v>
      </c>
      <c r="M81" s="31">
        <f t="shared" si="7"/>
        <v>-50</v>
      </c>
      <c r="N81" s="31">
        <f t="shared" si="7"/>
        <v>-15</v>
      </c>
      <c r="O81" s="31">
        <f t="shared" si="7"/>
        <v>-20</v>
      </c>
      <c r="P81" s="31">
        <f t="shared" si="7"/>
        <v>-20</v>
      </c>
      <c r="Q81" s="31">
        <f t="shared" si="7"/>
        <v>-20</v>
      </c>
      <c r="R81" s="31">
        <f t="shared" si="7"/>
        <v>-20</v>
      </c>
      <c r="S81" s="31">
        <f t="shared" si="7"/>
        <v>-43</v>
      </c>
      <c r="T81" s="31">
        <f t="shared" si="7"/>
        <v>-20</v>
      </c>
      <c r="U81" s="31">
        <f t="shared" si="7"/>
        <v>-15</v>
      </c>
      <c r="V81" s="31">
        <f t="shared" si="7"/>
        <v>-15</v>
      </c>
      <c r="W81" s="31">
        <f t="shared" si="7"/>
        <v>-1</v>
      </c>
      <c r="X81" s="31">
        <f t="shared" si="7"/>
        <v>-10</v>
      </c>
      <c r="Y81" s="31">
        <f t="shared" si="7"/>
        <v>-10</v>
      </c>
      <c r="Z81" s="31">
        <f t="shared" si="7"/>
        <v>-10</v>
      </c>
      <c r="AA81" s="31">
        <f t="shared" si="7"/>
        <v>-4</v>
      </c>
      <c r="AB81" s="32">
        <f t="shared" si="7"/>
        <v>0</v>
      </c>
    </row>
    <row r="82" spans="2:28" ht="17.25" thickTop="1" thickBot="1" x14ac:dyDescent="0.3">
      <c r="B82" s="33" t="str">
        <f t="shared" si="4"/>
        <v>09.11.2022</v>
      </c>
      <c r="C82" s="39">
        <f t="shared" si="5"/>
        <v>235</v>
      </c>
      <c r="D82" s="40">
        <f t="shared" si="6"/>
        <v>-39</v>
      </c>
      <c r="E82" s="45">
        <f t="shared" si="7"/>
        <v>18</v>
      </c>
      <c r="F82" s="31">
        <f t="shared" si="7"/>
        <v>0</v>
      </c>
      <c r="G82" s="31">
        <f t="shared" si="7"/>
        <v>0</v>
      </c>
      <c r="H82" s="31">
        <f t="shared" si="7"/>
        <v>0</v>
      </c>
      <c r="I82" s="31">
        <f t="shared" si="7"/>
        <v>0</v>
      </c>
      <c r="J82" s="31">
        <f t="shared" si="7"/>
        <v>0</v>
      </c>
      <c r="K82" s="31">
        <f t="shared" si="7"/>
        <v>-9</v>
      </c>
      <c r="L82" s="31">
        <f t="shared" si="7"/>
        <v>-23</v>
      </c>
      <c r="M82" s="31">
        <f t="shared" si="7"/>
        <v>-7</v>
      </c>
      <c r="N82" s="31">
        <f t="shared" si="7"/>
        <v>31</v>
      </c>
      <c r="O82" s="31">
        <f t="shared" si="7"/>
        <v>31</v>
      </c>
      <c r="P82" s="31">
        <f t="shared" si="7"/>
        <v>49</v>
      </c>
      <c r="Q82" s="31">
        <f t="shared" si="7"/>
        <v>20</v>
      </c>
      <c r="R82" s="31">
        <f t="shared" si="7"/>
        <v>0</v>
      </c>
      <c r="S82" s="31">
        <f t="shared" si="7"/>
        <v>6</v>
      </c>
      <c r="T82" s="31">
        <f t="shared" si="7"/>
        <v>27</v>
      </c>
      <c r="U82" s="31">
        <f t="shared" si="7"/>
        <v>13</v>
      </c>
      <c r="V82" s="31">
        <f t="shared" si="7"/>
        <v>11</v>
      </c>
      <c r="W82" s="31">
        <f t="shared" si="7"/>
        <v>11</v>
      </c>
      <c r="X82" s="31">
        <f t="shared" si="7"/>
        <v>5</v>
      </c>
      <c r="Y82" s="31">
        <f t="shared" si="7"/>
        <v>0</v>
      </c>
      <c r="Z82" s="31">
        <f t="shared" si="7"/>
        <v>0</v>
      </c>
      <c r="AA82" s="31">
        <f t="shared" si="7"/>
        <v>13</v>
      </c>
      <c r="AB82" s="32">
        <f t="shared" si="7"/>
        <v>0</v>
      </c>
    </row>
    <row r="83" spans="2:28" ht="17.25" thickTop="1" thickBot="1" x14ac:dyDescent="0.3">
      <c r="B83" s="33" t="str">
        <f t="shared" si="4"/>
        <v>10.11.2022</v>
      </c>
      <c r="C83" s="39">
        <f t="shared" si="5"/>
        <v>62</v>
      </c>
      <c r="D83" s="40">
        <f t="shared" si="6"/>
        <v>-42</v>
      </c>
      <c r="E83" s="45">
        <f t="shared" si="7"/>
        <v>11</v>
      </c>
      <c r="F83" s="31">
        <f t="shared" si="7"/>
        <v>0</v>
      </c>
      <c r="G83" s="31">
        <f t="shared" si="7"/>
        <v>0</v>
      </c>
      <c r="H83" s="31">
        <f t="shared" si="7"/>
        <v>0</v>
      </c>
      <c r="I83" s="31">
        <f t="shared" si="7"/>
        <v>0</v>
      </c>
      <c r="J83" s="31">
        <f t="shared" si="7"/>
        <v>0</v>
      </c>
      <c r="K83" s="31">
        <f t="shared" si="7"/>
        <v>0</v>
      </c>
      <c r="L83" s="31">
        <f t="shared" si="7"/>
        <v>0</v>
      </c>
      <c r="M83" s="31">
        <f t="shared" si="7"/>
        <v>12</v>
      </c>
      <c r="N83" s="31">
        <f t="shared" si="7"/>
        <v>20</v>
      </c>
      <c r="O83" s="31">
        <f t="shared" si="7"/>
        <v>8</v>
      </c>
      <c r="P83" s="31">
        <f t="shared" si="7"/>
        <v>11</v>
      </c>
      <c r="Q83" s="31">
        <f t="shared" si="7"/>
        <v>0</v>
      </c>
      <c r="R83" s="31">
        <f t="shared" si="7"/>
        <v>0</v>
      </c>
      <c r="S83" s="31">
        <f t="shared" si="7"/>
        <v>-17</v>
      </c>
      <c r="T83" s="31">
        <f t="shared" si="7"/>
        <v>-25</v>
      </c>
      <c r="U83" s="31">
        <f t="shared" si="7"/>
        <v>0</v>
      </c>
      <c r="V83" s="31">
        <f t="shared" si="7"/>
        <v>0</v>
      </c>
      <c r="W83" s="31">
        <f t="shared" si="7"/>
        <v>0</v>
      </c>
      <c r="X83" s="31">
        <f t="shared" si="7"/>
        <v>0</v>
      </c>
      <c r="Y83" s="31">
        <f t="shared" si="7"/>
        <v>0</v>
      </c>
      <c r="Z83" s="31">
        <f t="shared" si="7"/>
        <v>0</v>
      </c>
      <c r="AA83" s="31">
        <f t="shared" si="7"/>
        <v>0</v>
      </c>
      <c r="AB83" s="32">
        <f t="shared" si="7"/>
        <v>0</v>
      </c>
    </row>
    <row r="84" spans="2:28" ht="17.25" thickTop="1" thickBot="1" x14ac:dyDescent="0.3">
      <c r="B84" s="33" t="str">
        <f t="shared" si="4"/>
        <v>11.11.2022</v>
      </c>
      <c r="C84" s="39">
        <f t="shared" si="5"/>
        <v>0</v>
      </c>
      <c r="D84" s="40">
        <f t="shared" si="6"/>
        <v>-337</v>
      </c>
      <c r="E84" s="45">
        <f t="shared" si="7"/>
        <v>0</v>
      </c>
      <c r="F84" s="31">
        <f t="shared" si="7"/>
        <v>0</v>
      </c>
      <c r="G84" s="31">
        <f t="shared" si="7"/>
        <v>0</v>
      </c>
      <c r="H84" s="31">
        <f t="shared" si="7"/>
        <v>-33</v>
      </c>
      <c r="I84" s="31">
        <f t="shared" si="7"/>
        <v>-40</v>
      </c>
      <c r="J84" s="31">
        <f t="shared" si="7"/>
        <v>-40</v>
      </c>
      <c r="K84" s="31">
        <f t="shared" si="7"/>
        <v>0</v>
      </c>
      <c r="L84" s="31">
        <f t="shared" si="7"/>
        <v>0</v>
      </c>
      <c r="M84" s="31">
        <f t="shared" si="7"/>
        <v>0</v>
      </c>
      <c r="N84" s="31">
        <f t="shared" si="7"/>
        <v>-5</v>
      </c>
      <c r="O84" s="31">
        <f t="shared" si="7"/>
        <v>-20</v>
      </c>
      <c r="P84" s="31">
        <f t="shared" si="7"/>
        <v>-25</v>
      </c>
      <c r="Q84" s="31">
        <f t="shared" si="7"/>
        <v>-41</v>
      </c>
      <c r="R84" s="31">
        <f t="shared" si="7"/>
        <v>-40</v>
      </c>
      <c r="S84" s="31">
        <f t="shared" si="7"/>
        <v>-41</v>
      </c>
      <c r="T84" s="31">
        <f t="shared" si="7"/>
        <v>-34</v>
      </c>
      <c r="U84" s="31">
        <f t="shared" si="7"/>
        <v>0</v>
      </c>
      <c r="V84" s="31">
        <f t="shared" si="7"/>
        <v>0</v>
      </c>
      <c r="W84" s="31">
        <f t="shared" si="7"/>
        <v>0</v>
      </c>
      <c r="X84" s="31">
        <f t="shared" si="7"/>
        <v>0</v>
      </c>
      <c r="Y84" s="31">
        <f t="shared" si="7"/>
        <v>0</v>
      </c>
      <c r="Z84" s="31">
        <f t="shared" si="7"/>
        <v>-18</v>
      </c>
      <c r="AA84" s="31">
        <f t="shared" si="7"/>
        <v>0</v>
      </c>
      <c r="AB84" s="32">
        <f t="shared" si="7"/>
        <v>0</v>
      </c>
    </row>
    <row r="85" spans="2:28" ht="17.25" thickTop="1" thickBot="1" x14ac:dyDescent="0.3">
      <c r="B85" s="33" t="str">
        <f t="shared" si="4"/>
        <v>12.11.2022</v>
      </c>
      <c r="C85" s="39">
        <f t="shared" si="5"/>
        <v>496</v>
      </c>
      <c r="D85" s="40">
        <f t="shared" si="6"/>
        <v>-7</v>
      </c>
      <c r="E85" s="45">
        <f t="shared" si="7"/>
        <v>18</v>
      </c>
      <c r="F85" s="31">
        <f t="shared" si="7"/>
        <v>28</v>
      </c>
      <c r="G85" s="31">
        <f t="shared" si="7"/>
        <v>0</v>
      </c>
      <c r="H85" s="31">
        <f t="shared" si="7"/>
        <v>0</v>
      </c>
      <c r="I85" s="31">
        <f t="shared" si="7"/>
        <v>0</v>
      </c>
      <c r="J85" s="31">
        <f t="shared" si="7"/>
        <v>0</v>
      </c>
      <c r="K85" s="31">
        <f t="shared" si="7"/>
        <v>8</v>
      </c>
      <c r="L85" s="31">
        <f t="shared" si="7"/>
        <v>-7</v>
      </c>
      <c r="M85" s="31">
        <f t="shared" si="7"/>
        <v>0</v>
      </c>
      <c r="N85" s="31">
        <f t="shared" si="7"/>
        <v>0</v>
      </c>
      <c r="O85" s="31">
        <f t="shared" si="7"/>
        <v>0</v>
      </c>
      <c r="P85" s="31">
        <f t="shared" si="7"/>
        <v>0</v>
      </c>
      <c r="Q85" s="31">
        <f t="shared" si="7"/>
        <v>23</v>
      </c>
      <c r="R85" s="31">
        <f t="shared" si="7"/>
        <v>45</v>
      </c>
      <c r="S85" s="31">
        <f t="shared" si="7"/>
        <v>72</v>
      </c>
      <c r="T85" s="31">
        <f t="shared" ref="T85:AB85" si="8">T15+T50</f>
        <v>56</v>
      </c>
      <c r="U85" s="31">
        <f t="shared" si="8"/>
        <v>66</v>
      </c>
      <c r="V85" s="31">
        <f t="shared" si="8"/>
        <v>24</v>
      </c>
      <c r="W85" s="31">
        <f t="shared" si="8"/>
        <v>33</v>
      </c>
      <c r="X85" s="31">
        <f t="shared" si="8"/>
        <v>37</v>
      </c>
      <c r="Y85" s="31">
        <f t="shared" si="8"/>
        <v>31</v>
      </c>
      <c r="Z85" s="31">
        <f t="shared" si="8"/>
        <v>30</v>
      </c>
      <c r="AA85" s="31">
        <f t="shared" si="8"/>
        <v>0</v>
      </c>
      <c r="AB85" s="32">
        <f t="shared" si="8"/>
        <v>25</v>
      </c>
    </row>
    <row r="86" spans="2:28" ht="17.25" thickTop="1" thickBot="1" x14ac:dyDescent="0.3">
      <c r="B86" s="33" t="str">
        <f t="shared" si="4"/>
        <v>13.11.2022</v>
      </c>
      <c r="C86" s="39">
        <f t="shared" si="5"/>
        <v>679</v>
      </c>
      <c r="D86" s="40">
        <f t="shared" si="6"/>
        <v>0</v>
      </c>
      <c r="E86" s="45">
        <f t="shared" ref="E86:AB96" si="9">E16+E51</f>
        <v>20</v>
      </c>
      <c r="F86" s="31">
        <f t="shared" si="9"/>
        <v>0</v>
      </c>
      <c r="G86" s="31">
        <f t="shared" si="9"/>
        <v>0</v>
      </c>
      <c r="H86" s="31">
        <f t="shared" si="9"/>
        <v>0</v>
      </c>
      <c r="I86" s="31">
        <f t="shared" si="9"/>
        <v>0</v>
      </c>
      <c r="J86" s="31">
        <f t="shared" si="9"/>
        <v>0</v>
      </c>
      <c r="K86" s="31">
        <f t="shared" si="9"/>
        <v>0</v>
      </c>
      <c r="L86" s="31">
        <f t="shared" si="9"/>
        <v>0</v>
      </c>
      <c r="M86" s="31">
        <f t="shared" si="9"/>
        <v>0</v>
      </c>
      <c r="N86" s="31">
        <f t="shared" si="9"/>
        <v>0</v>
      </c>
      <c r="O86" s="31">
        <f t="shared" si="9"/>
        <v>40</v>
      </c>
      <c r="P86" s="31">
        <f t="shared" si="9"/>
        <v>64</v>
      </c>
      <c r="Q86" s="31">
        <f t="shared" si="9"/>
        <v>64</v>
      </c>
      <c r="R86" s="31">
        <f t="shared" si="9"/>
        <v>92</v>
      </c>
      <c r="S86" s="31">
        <f t="shared" si="9"/>
        <v>101</v>
      </c>
      <c r="T86" s="31">
        <f t="shared" si="9"/>
        <v>50</v>
      </c>
      <c r="U86" s="31">
        <f t="shared" si="9"/>
        <v>59</v>
      </c>
      <c r="V86" s="31">
        <f t="shared" si="9"/>
        <v>59</v>
      </c>
      <c r="W86" s="31">
        <f t="shared" si="9"/>
        <v>76</v>
      </c>
      <c r="X86" s="31">
        <f t="shared" si="9"/>
        <v>54</v>
      </c>
      <c r="Y86" s="31">
        <f t="shared" si="9"/>
        <v>0</v>
      </c>
      <c r="Z86" s="31">
        <f t="shared" si="9"/>
        <v>0</v>
      </c>
      <c r="AA86" s="31">
        <f t="shared" si="9"/>
        <v>0</v>
      </c>
      <c r="AB86" s="32">
        <f t="shared" si="9"/>
        <v>0</v>
      </c>
    </row>
    <row r="87" spans="2:28" ht="17.25" thickTop="1" thickBot="1" x14ac:dyDescent="0.3">
      <c r="B87" s="33" t="str">
        <f t="shared" si="4"/>
        <v>14.11.2022</v>
      </c>
      <c r="C87" s="39">
        <f t="shared" si="5"/>
        <v>15</v>
      </c>
      <c r="D87" s="40">
        <f t="shared" si="6"/>
        <v>-131</v>
      </c>
      <c r="E87" s="30">
        <f t="shared" si="9"/>
        <v>0</v>
      </c>
      <c r="F87" s="31">
        <f t="shared" si="9"/>
        <v>0</v>
      </c>
      <c r="G87" s="31">
        <f t="shared" si="9"/>
        <v>0</v>
      </c>
      <c r="H87" s="31">
        <f t="shared" si="9"/>
        <v>0</v>
      </c>
      <c r="I87" s="31">
        <f t="shared" si="9"/>
        <v>0</v>
      </c>
      <c r="J87" s="31">
        <f t="shared" si="9"/>
        <v>0</v>
      </c>
      <c r="K87" s="31">
        <f t="shared" si="9"/>
        <v>15</v>
      </c>
      <c r="L87" s="31">
        <f t="shared" si="9"/>
        <v>0</v>
      </c>
      <c r="M87" s="31">
        <f t="shared" si="9"/>
        <v>0</v>
      </c>
      <c r="N87" s="31">
        <f t="shared" si="9"/>
        <v>0</v>
      </c>
      <c r="O87" s="31">
        <f t="shared" si="9"/>
        <v>0</v>
      </c>
      <c r="P87" s="31">
        <f t="shared" si="9"/>
        <v>-16</v>
      </c>
      <c r="Q87" s="31">
        <f t="shared" si="9"/>
        <v>-25</v>
      </c>
      <c r="R87" s="31">
        <f t="shared" si="9"/>
        <v>-25</v>
      </c>
      <c r="S87" s="31">
        <f t="shared" si="9"/>
        <v>-25</v>
      </c>
      <c r="T87" s="31">
        <f t="shared" si="9"/>
        <v>-25</v>
      </c>
      <c r="U87" s="31">
        <f t="shared" si="9"/>
        <v>-15</v>
      </c>
      <c r="V87" s="31">
        <f t="shared" si="9"/>
        <v>0</v>
      </c>
      <c r="W87" s="31">
        <f t="shared" si="9"/>
        <v>0</v>
      </c>
      <c r="X87" s="31">
        <f t="shared" si="9"/>
        <v>0</v>
      </c>
      <c r="Y87" s="31">
        <f t="shared" si="9"/>
        <v>0</v>
      </c>
      <c r="Z87" s="31">
        <f t="shared" si="9"/>
        <v>0</v>
      </c>
      <c r="AA87" s="31">
        <f t="shared" si="9"/>
        <v>0</v>
      </c>
      <c r="AB87" s="32">
        <f t="shared" si="9"/>
        <v>0</v>
      </c>
    </row>
    <row r="88" spans="2:28" ht="17.25" thickTop="1" thickBot="1" x14ac:dyDescent="0.3">
      <c r="B88" s="33" t="str">
        <f t="shared" si="4"/>
        <v>15.11.2022</v>
      </c>
      <c r="C88" s="39">
        <f t="shared" si="5"/>
        <v>424</v>
      </c>
      <c r="D88" s="40">
        <f t="shared" si="6"/>
        <v>0</v>
      </c>
      <c r="E88" s="45">
        <f t="shared" si="9"/>
        <v>10</v>
      </c>
      <c r="F88" s="31">
        <f t="shared" si="9"/>
        <v>0</v>
      </c>
      <c r="G88" s="31">
        <f t="shared" si="9"/>
        <v>0</v>
      </c>
      <c r="H88" s="31">
        <f t="shared" si="9"/>
        <v>0</v>
      </c>
      <c r="I88" s="31">
        <f t="shared" si="9"/>
        <v>37</v>
      </c>
      <c r="J88" s="31">
        <f t="shared" si="9"/>
        <v>9</v>
      </c>
      <c r="K88" s="31">
        <f t="shared" si="9"/>
        <v>12</v>
      </c>
      <c r="L88" s="31">
        <f t="shared" si="9"/>
        <v>0</v>
      </c>
      <c r="M88" s="31">
        <f t="shared" si="9"/>
        <v>7</v>
      </c>
      <c r="N88" s="31">
        <f t="shared" si="9"/>
        <v>16</v>
      </c>
      <c r="O88" s="31">
        <f t="shared" si="9"/>
        <v>54</v>
      </c>
      <c r="P88" s="31">
        <f t="shared" si="9"/>
        <v>56</v>
      </c>
      <c r="Q88" s="31">
        <f t="shared" si="9"/>
        <v>54</v>
      </c>
      <c r="R88" s="31">
        <f t="shared" si="9"/>
        <v>21</v>
      </c>
      <c r="S88" s="31">
        <f t="shared" si="9"/>
        <v>33</v>
      </c>
      <c r="T88" s="31">
        <f t="shared" si="9"/>
        <v>23</v>
      </c>
      <c r="U88" s="31">
        <f t="shared" si="9"/>
        <v>23</v>
      </c>
      <c r="V88" s="31">
        <f t="shared" si="9"/>
        <v>23</v>
      </c>
      <c r="W88" s="31">
        <f t="shared" si="9"/>
        <v>21</v>
      </c>
      <c r="X88" s="31">
        <f t="shared" si="9"/>
        <v>1</v>
      </c>
      <c r="Y88" s="31">
        <f t="shared" si="9"/>
        <v>0</v>
      </c>
      <c r="Z88" s="31">
        <f t="shared" si="9"/>
        <v>0</v>
      </c>
      <c r="AA88" s="31">
        <f t="shared" si="9"/>
        <v>13</v>
      </c>
      <c r="AB88" s="32">
        <f t="shared" si="9"/>
        <v>11</v>
      </c>
    </row>
    <row r="89" spans="2:28" ht="17.25" thickTop="1" thickBot="1" x14ac:dyDescent="0.3">
      <c r="B89" s="33" t="str">
        <f t="shared" si="4"/>
        <v>16.11.2022</v>
      </c>
      <c r="C89" s="39">
        <f t="shared" si="5"/>
        <v>0</v>
      </c>
      <c r="D89" s="40">
        <f t="shared" si="6"/>
        <v>-235</v>
      </c>
      <c r="E89" s="45">
        <f t="shared" si="9"/>
        <v>0</v>
      </c>
      <c r="F89" s="31">
        <f t="shared" si="9"/>
        <v>0</v>
      </c>
      <c r="G89" s="31">
        <f t="shared" si="9"/>
        <v>0</v>
      </c>
      <c r="H89" s="31">
        <f t="shared" si="9"/>
        <v>0</v>
      </c>
      <c r="I89" s="31">
        <f t="shared" si="9"/>
        <v>0</v>
      </c>
      <c r="J89" s="31">
        <f t="shared" si="9"/>
        <v>0</v>
      </c>
      <c r="K89" s="31">
        <f t="shared" si="9"/>
        <v>0</v>
      </c>
      <c r="L89" s="31">
        <f t="shared" si="9"/>
        <v>-10</v>
      </c>
      <c r="M89" s="31">
        <f t="shared" si="9"/>
        <v>-25</v>
      </c>
      <c r="N89" s="31">
        <f t="shared" si="9"/>
        <v>-25</v>
      </c>
      <c r="O89" s="31">
        <f t="shared" si="9"/>
        <v>-30</v>
      </c>
      <c r="P89" s="31">
        <f t="shared" si="9"/>
        <v>-50</v>
      </c>
      <c r="Q89" s="31">
        <f t="shared" si="9"/>
        <v>-50</v>
      </c>
      <c r="R89" s="31">
        <f t="shared" si="9"/>
        <v>-30</v>
      </c>
      <c r="S89" s="31">
        <f t="shared" si="9"/>
        <v>-15</v>
      </c>
      <c r="T89" s="31">
        <f t="shared" si="9"/>
        <v>0</v>
      </c>
      <c r="U89" s="31">
        <f t="shared" si="9"/>
        <v>0</v>
      </c>
      <c r="V89" s="31">
        <f t="shared" si="9"/>
        <v>0</v>
      </c>
      <c r="W89" s="31">
        <f t="shared" si="9"/>
        <v>0</v>
      </c>
      <c r="X89" s="31">
        <f t="shared" si="9"/>
        <v>0</v>
      </c>
      <c r="Y89" s="31">
        <f t="shared" si="9"/>
        <v>0</v>
      </c>
      <c r="Z89" s="31">
        <f t="shared" si="9"/>
        <v>0</v>
      </c>
      <c r="AA89" s="31">
        <f t="shared" si="9"/>
        <v>0</v>
      </c>
      <c r="AB89" s="32">
        <f t="shared" si="9"/>
        <v>0</v>
      </c>
    </row>
    <row r="90" spans="2:28" ht="17.25" thickTop="1" thickBot="1" x14ac:dyDescent="0.3">
      <c r="B90" s="33" t="str">
        <f t="shared" si="4"/>
        <v>17.11.2022</v>
      </c>
      <c r="C90" s="39">
        <f t="shared" si="5"/>
        <v>0</v>
      </c>
      <c r="D90" s="40">
        <f t="shared" si="6"/>
        <v>-146</v>
      </c>
      <c r="E90" s="45">
        <f t="shared" si="9"/>
        <v>0</v>
      </c>
      <c r="F90" s="31">
        <f t="shared" si="9"/>
        <v>0</v>
      </c>
      <c r="G90" s="31">
        <f t="shared" si="9"/>
        <v>0</v>
      </c>
      <c r="H90" s="31">
        <f t="shared" si="9"/>
        <v>0</v>
      </c>
      <c r="I90" s="31">
        <f t="shared" si="9"/>
        <v>0</v>
      </c>
      <c r="J90" s="31">
        <f t="shared" si="9"/>
        <v>0</v>
      </c>
      <c r="K90" s="31">
        <f t="shared" si="9"/>
        <v>0</v>
      </c>
      <c r="L90" s="31">
        <f t="shared" si="9"/>
        <v>-21</v>
      </c>
      <c r="M90" s="31">
        <f t="shared" si="9"/>
        <v>0</v>
      </c>
      <c r="N90" s="31">
        <f t="shared" si="9"/>
        <v>0</v>
      </c>
      <c r="O90" s="31">
        <f t="shared" si="9"/>
        <v>0</v>
      </c>
      <c r="P90" s="31">
        <f t="shared" si="9"/>
        <v>-33</v>
      </c>
      <c r="Q90" s="31">
        <f t="shared" si="9"/>
        <v>-45</v>
      </c>
      <c r="R90" s="31">
        <f t="shared" si="9"/>
        <v>-30</v>
      </c>
      <c r="S90" s="31">
        <f t="shared" si="9"/>
        <v>-17</v>
      </c>
      <c r="T90" s="31">
        <f t="shared" si="9"/>
        <v>0</v>
      </c>
      <c r="U90" s="31">
        <f t="shared" si="9"/>
        <v>0</v>
      </c>
      <c r="V90" s="31">
        <f t="shared" si="9"/>
        <v>0</v>
      </c>
      <c r="W90" s="31">
        <f t="shared" si="9"/>
        <v>0</v>
      </c>
      <c r="X90" s="31">
        <f t="shared" si="9"/>
        <v>0</v>
      </c>
      <c r="Y90" s="31">
        <f t="shared" si="9"/>
        <v>0</v>
      </c>
      <c r="Z90" s="31">
        <f t="shared" si="9"/>
        <v>0</v>
      </c>
      <c r="AA90" s="31">
        <f t="shared" si="9"/>
        <v>0</v>
      </c>
      <c r="AB90" s="32">
        <f t="shared" si="9"/>
        <v>0</v>
      </c>
    </row>
    <row r="91" spans="2:28" ht="17.25" thickTop="1" thickBot="1" x14ac:dyDescent="0.3">
      <c r="B91" s="33" t="str">
        <f t="shared" si="4"/>
        <v>18.11.2022</v>
      </c>
      <c r="C91" s="39">
        <f t="shared" si="5"/>
        <v>163</v>
      </c>
      <c r="D91" s="40">
        <f t="shared" si="6"/>
        <v>-35</v>
      </c>
      <c r="E91" s="45">
        <f t="shared" si="9"/>
        <v>-15</v>
      </c>
      <c r="F91" s="31">
        <f t="shared" si="9"/>
        <v>0</v>
      </c>
      <c r="G91" s="31">
        <f t="shared" si="9"/>
        <v>0</v>
      </c>
      <c r="H91" s="31">
        <f t="shared" si="9"/>
        <v>0</v>
      </c>
      <c r="I91" s="31">
        <f t="shared" si="9"/>
        <v>0</v>
      </c>
      <c r="J91" s="31">
        <f t="shared" si="9"/>
        <v>0</v>
      </c>
      <c r="K91" s="31">
        <f t="shared" si="9"/>
        <v>0</v>
      </c>
      <c r="L91" s="31">
        <f t="shared" si="9"/>
        <v>-20</v>
      </c>
      <c r="M91" s="31">
        <f t="shared" si="9"/>
        <v>0</v>
      </c>
      <c r="N91" s="31">
        <f t="shared" si="9"/>
        <v>0</v>
      </c>
      <c r="O91" s="31">
        <f t="shared" si="9"/>
        <v>18</v>
      </c>
      <c r="P91" s="31">
        <f t="shared" si="9"/>
        <v>21</v>
      </c>
      <c r="Q91" s="31">
        <f t="shared" si="9"/>
        <v>77</v>
      </c>
      <c r="R91" s="31">
        <f t="shared" si="9"/>
        <v>47</v>
      </c>
      <c r="S91" s="31">
        <f t="shared" si="9"/>
        <v>0</v>
      </c>
      <c r="T91" s="31">
        <f t="shared" si="9"/>
        <v>0</v>
      </c>
      <c r="U91" s="31">
        <f t="shared" si="9"/>
        <v>0</v>
      </c>
      <c r="V91" s="31">
        <f t="shared" si="9"/>
        <v>0</v>
      </c>
      <c r="W91" s="31">
        <f t="shared" si="9"/>
        <v>0</v>
      </c>
      <c r="X91" s="31">
        <f t="shared" si="9"/>
        <v>0</v>
      </c>
      <c r="Y91" s="31">
        <f t="shared" si="9"/>
        <v>0</v>
      </c>
      <c r="Z91" s="31">
        <f t="shared" si="9"/>
        <v>0</v>
      </c>
      <c r="AA91" s="31">
        <f t="shared" si="9"/>
        <v>0</v>
      </c>
      <c r="AB91" s="32">
        <f t="shared" si="9"/>
        <v>0</v>
      </c>
    </row>
    <row r="92" spans="2:28" ht="17.25" thickTop="1" thickBot="1" x14ac:dyDescent="0.3">
      <c r="B92" s="33" t="str">
        <f t="shared" si="4"/>
        <v>19.11.2022</v>
      </c>
      <c r="C92" s="39">
        <f t="shared" si="5"/>
        <v>0</v>
      </c>
      <c r="D92" s="40">
        <f t="shared" si="6"/>
        <v>-517</v>
      </c>
      <c r="E92" s="45">
        <f t="shared" si="9"/>
        <v>-6</v>
      </c>
      <c r="F92" s="31">
        <f t="shared" si="9"/>
        <v>-10</v>
      </c>
      <c r="G92" s="31">
        <f t="shared" si="9"/>
        <v>0</v>
      </c>
      <c r="H92" s="31">
        <f t="shared" si="9"/>
        <v>0</v>
      </c>
      <c r="I92" s="31">
        <f t="shared" si="9"/>
        <v>0</v>
      </c>
      <c r="J92" s="31">
        <f t="shared" si="9"/>
        <v>0</v>
      </c>
      <c r="K92" s="31">
        <f t="shared" si="9"/>
        <v>-15</v>
      </c>
      <c r="L92" s="31">
        <f t="shared" si="9"/>
        <v>-35</v>
      </c>
      <c r="M92" s="31">
        <f t="shared" si="9"/>
        <v>-35</v>
      </c>
      <c r="N92" s="31">
        <f t="shared" si="9"/>
        <v>-41</v>
      </c>
      <c r="O92" s="31">
        <f t="shared" si="9"/>
        <v>-35</v>
      </c>
      <c r="P92" s="31">
        <f t="shared" si="9"/>
        <v>-35</v>
      </c>
      <c r="Q92" s="31">
        <f t="shared" si="9"/>
        <v>-47</v>
      </c>
      <c r="R92" s="31">
        <f t="shared" si="9"/>
        <v>-35</v>
      </c>
      <c r="S92" s="31">
        <f t="shared" si="9"/>
        <v>-25</v>
      </c>
      <c r="T92" s="31">
        <f t="shared" si="9"/>
        <v>-25</v>
      </c>
      <c r="U92" s="31">
        <f t="shared" si="9"/>
        <v>-25</v>
      </c>
      <c r="V92" s="31">
        <f t="shared" si="9"/>
        <v>-25</v>
      </c>
      <c r="W92" s="31">
        <f t="shared" si="9"/>
        <v>0</v>
      </c>
      <c r="X92" s="31">
        <f t="shared" si="9"/>
        <v>-12</v>
      </c>
      <c r="Y92" s="31">
        <f t="shared" si="9"/>
        <v>-25</v>
      </c>
      <c r="Z92" s="31">
        <f t="shared" si="9"/>
        <v>-25</v>
      </c>
      <c r="AA92" s="31">
        <f t="shared" si="9"/>
        <v>-25</v>
      </c>
      <c r="AB92" s="32">
        <f t="shared" si="9"/>
        <v>-36</v>
      </c>
    </row>
    <row r="93" spans="2:28" ht="17.25" thickTop="1" thickBot="1" x14ac:dyDescent="0.3">
      <c r="B93" s="33" t="str">
        <f t="shared" si="4"/>
        <v>20.11.2022</v>
      </c>
      <c r="C93" s="39">
        <f t="shared" si="5"/>
        <v>0</v>
      </c>
      <c r="D93" s="40">
        <f t="shared" si="6"/>
        <v>-319</v>
      </c>
      <c r="E93" s="45">
        <f t="shared" si="9"/>
        <v>0</v>
      </c>
      <c r="F93" s="31">
        <f t="shared" si="9"/>
        <v>0</v>
      </c>
      <c r="G93" s="31">
        <f t="shared" si="9"/>
        <v>0</v>
      </c>
      <c r="H93" s="31">
        <f t="shared" si="9"/>
        <v>0</v>
      </c>
      <c r="I93" s="31">
        <f t="shared" si="9"/>
        <v>0</v>
      </c>
      <c r="J93" s="31">
        <f t="shared" si="9"/>
        <v>0</v>
      </c>
      <c r="K93" s="31">
        <f t="shared" si="9"/>
        <v>-19</v>
      </c>
      <c r="L93" s="31">
        <f t="shared" si="9"/>
        <v>-25</v>
      </c>
      <c r="M93" s="31">
        <f t="shared" si="9"/>
        <v>-15</v>
      </c>
      <c r="N93" s="31">
        <f t="shared" si="9"/>
        <v>-15</v>
      </c>
      <c r="O93" s="31">
        <f t="shared" si="9"/>
        <v>-9</v>
      </c>
      <c r="P93" s="31">
        <f t="shared" si="9"/>
        <v>-27</v>
      </c>
      <c r="Q93" s="31">
        <f t="shared" si="9"/>
        <v>-50</v>
      </c>
      <c r="R93" s="31">
        <f t="shared" si="9"/>
        <v>-20</v>
      </c>
      <c r="S93" s="31">
        <f t="shared" si="9"/>
        <v>-15</v>
      </c>
      <c r="T93" s="31">
        <f t="shared" si="9"/>
        <v>-20</v>
      </c>
      <c r="U93" s="31">
        <f t="shared" si="9"/>
        <v>-15</v>
      </c>
      <c r="V93" s="31">
        <f t="shared" si="9"/>
        <v>-10</v>
      </c>
      <c r="W93" s="31">
        <f t="shared" si="9"/>
        <v>-10</v>
      </c>
      <c r="X93" s="31">
        <f t="shared" si="9"/>
        <v>-24</v>
      </c>
      <c r="Y93" s="31">
        <f t="shared" si="9"/>
        <v>-15</v>
      </c>
      <c r="Z93" s="31">
        <f t="shared" si="9"/>
        <v>-15</v>
      </c>
      <c r="AA93" s="31">
        <f t="shared" si="9"/>
        <v>-15</v>
      </c>
      <c r="AB93" s="32">
        <f t="shared" si="9"/>
        <v>0</v>
      </c>
    </row>
    <row r="94" spans="2:28" ht="17.25" thickTop="1" thickBot="1" x14ac:dyDescent="0.3">
      <c r="B94" s="33" t="str">
        <f t="shared" si="4"/>
        <v>21.11.2022</v>
      </c>
      <c r="C94" s="39">
        <f t="shared" si="5"/>
        <v>48</v>
      </c>
      <c r="D94" s="40">
        <f t="shared" si="6"/>
        <v>-106</v>
      </c>
      <c r="E94" s="45">
        <f t="shared" si="9"/>
        <v>0</v>
      </c>
      <c r="F94" s="31">
        <f t="shared" si="9"/>
        <v>0</v>
      </c>
      <c r="G94" s="31">
        <f t="shared" si="9"/>
        <v>0</v>
      </c>
      <c r="H94" s="31">
        <f t="shared" si="9"/>
        <v>0</v>
      </c>
      <c r="I94" s="31">
        <f t="shared" si="9"/>
        <v>0</v>
      </c>
      <c r="J94" s="31">
        <f t="shared" si="9"/>
        <v>0</v>
      </c>
      <c r="K94" s="31">
        <f t="shared" si="9"/>
        <v>-31</v>
      </c>
      <c r="L94" s="31">
        <f t="shared" si="9"/>
        <v>-10</v>
      </c>
      <c r="M94" s="31">
        <f t="shared" si="9"/>
        <v>-20</v>
      </c>
      <c r="N94" s="31">
        <f t="shared" si="9"/>
        <v>-20</v>
      </c>
      <c r="O94" s="31">
        <f t="shared" si="9"/>
        <v>-25</v>
      </c>
      <c r="P94" s="31">
        <f t="shared" si="9"/>
        <v>9</v>
      </c>
      <c r="Q94" s="31">
        <f t="shared" si="9"/>
        <v>5</v>
      </c>
      <c r="R94" s="31">
        <f t="shared" si="9"/>
        <v>0</v>
      </c>
      <c r="S94" s="31">
        <f t="shared" si="9"/>
        <v>6</v>
      </c>
      <c r="T94" s="31">
        <f t="shared" si="9"/>
        <v>6</v>
      </c>
      <c r="U94" s="31">
        <f t="shared" si="9"/>
        <v>10</v>
      </c>
      <c r="V94" s="31">
        <f t="shared" si="9"/>
        <v>10</v>
      </c>
      <c r="W94" s="31">
        <f t="shared" si="9"/>
        <v>2</v>
      </c>
      <c r="X94" s="31">
        <f t="shared" si="9"/>
        <v>0</v>
      </c>
      <c r="Y94" s="31">
        <f t="shared" si="9"/>
        <v>0</v>
      </c>
      <c r="Z94" s="31">
        <f t="shared" si="9"/>
        <v>0</v>
      </c>
      <c r="AA94" s="31">
        <f t="shared" si="9"/>
        <v>0</v>
      </c>
      <c r="AB94" s="32">
        <f t="shared" si="9"/>
        <v>0</v>
      </c>
    </row>
    <row r="95" spans="2:28" ht="17.25" thickTop="1" thickBot="1" x14ac:dyDescent="0.3">
      <c r="B95" s="33" t="str">
        <f t="shared" si="4"/>
        <v>22.11.2022</v>
      </c>
      <c r="C95" s="39">
        <f t="shared" si="5"/>
        <v>1232</v>
      </c>
      <c r="D95" s="40">
        <f t="shared" si="6"/>
        <v>-3</v>
      </c>
      <c r="E95" s="45">
        <f t="shared" si="9"/>
        <v>0</v>
      </c>
      <c r="F95" s="31">
        <f t="shared" si="9"/>
        <v>0</v>
      </c>
      <c r="G95" s="31">
        <f t="shared" si="9"/>
        <v>0</v>
      </c>
      <c r="H95" s="31">
        <f t="shared" si="9"/>
        <v>0</v>
      </c>
      <c r="I95" s="31">
        <f t="shared" si="9"/>
        <v>0</v>
      </c>
      <c r="J95" s="31">
        <f t="shared" si="9"/>
        <v>0</v>
      </c>
      <c r="K95" s="31">
        <f t="shared" si="9"/>
        <v>57</v>
      </c>
      <c r="L95" s="31">
        <f t="shared" si="9"/>
        <v>-3</v>
      </c>
      <c r="M95" s="31">
        <f t="shared" si="9"/>
        <v>52</v>
      </c>
      <c r="N95" s="31">
        <f t="shared" si="9"/>
        <v>72</v>
      </c>
      <c r="O95" s="31">
        <f t="shared" si="9"/>
        <v>101</v>
      </c>
      <c r="P95" s="31">
        <f t="shared" si="9"/>
        <v>101</v>
      </c>
      <c r="Q95" s="31">
        <f t="shared" si="9"/>
        <v>101</v>
      </c>
      <c r="R95" s="31">
        <f t="shared" si="9"/>
        <v>101</v>
      </c>
      <c r="S95" s="31">
        <f t="shared" si="9"/>
        <v>101</v>
      </c>
      <c r="T95" s="31">
        <f t="shared" si="9"/>
        <v>81</v>
      </c>
      <c r="U95" s="31">
        <f t="shared" si="9"/>
        <v>67</v>
      </c>
      <c r="V95" s="31">
        <f t="shared" si="9"/>
        <v>72</v>
      </c>
      <c r="W95" s="31">
        <f t="shared" si="9"/>
        <v>31</v>
      </c>
      <c r="X95" s="31">
        <f t="shared" si="9"/>
        <v>48</v>
      </c>
      <c r="Y95" s="31">
        <f t="shared" si="9"/>
        <v>51</v>
      </c>
      <c r="Z95" s="31">
        <f t="shared" si="9"/>
        <v>48</v>
      </c>
      <c r="AA95" s="31">
        <f t="shared" si="9"/>
        <v>68</v>
      </c>
      <c r="AB95" s="32">
        <f t="shared" si="9"/>
        <v>80</v>
      </c>
    </row>
    <row r="96" spans="2:28" ht="17.25" thickTop="1" thickBot="1" x14ac:dyDescent="0.3">
      <c r="B96" s="33" t="str">
        <f t="shared" si="4"/>
        <v>23.11.2022</v>
      </c>
      <c r="C96" s="39">
        <f t="shared" si="5"/>
        <v>198</v>
      </c>
      <c r="D96" s="40">
        <f t="shared" si="6"/>
        <v>-72</v>
      </c>
      <c r="E96" s="45">
        <f t="shared" si="9"/>
        <v>46</v>
      </c>
      <c r="F96" s="31">
        <f t="shared" si="9"/>
        <v>40</v>
      </c>
      <c r="G96" s="31">
        <f t="shared" si="9"/>
        <v>0</v>
      </c>
      <c r="H96" s="31">
        <f t="shared" si="9"/>
        <v>0</v>
      </c>
      <c r="I96" s="31">
        <f t="shared" si="9"/>
        <v>0</v>
      </c>
      <c r="J96" s="31">
        <f t="shared" si="9"/>
        <v>0</v>
      </c>
      <c r="K96" s="31">
        <f t="shared" si="9"/>
        <v>55</v>
      </c>
      <c r="L96" s="31">
        <f t="shared" si="9"/>
        <v>-16</v>
      </c>
      <c r="M96" s="31">
        <f t="shared" si="9"/>
        <v>0</v>
      </c>
      <c r="N96" s="31">
        <f t="shared" si="9"/>
        <v>0</v>
      </c>
      <c r="O96" s="31">
        <f t="shared" si="9"/>
        <v>-8</v>
      </c>
      <c r="P96" s="31">
        <f t="shared" si="9"/>
        <v>-30</v>
      </c>
      <c r="Q96" s="31">
        <f t="shared" si="9"/>
        <v>-18</v>
      </c>
      <c r="R96" s="31">
        <f t="shared" si="9"/>
        <v>0</v>
      </c>
      <c r="S96" s="31">
        <f t="shared" si="9"/>
        <v>6</v>
      </c>
      <c r="T96" s="31">
        <f t="shared" ref="T96:AB96" si="10">T26+T61</f>
        <v>0</v>
      </c>
      <c r="U96" s="31">
        <f t="shared" si="10"/>
        <v>0</v>
      </c>
      <c r="V96" s="31">
        <f t="shared" si="10"/>
        <v>0</v>
      </c>
      <c r="W96" s="31">
        <f t="shared" si="10"/>
        <v>0</v>
      </c>
      <c r="X96" s="31">
        <f t="shared" si="10"/>
        <v>40</v>
      </c>
      <c r="Y96" s="31">
        <f t="shared" si="10"/>
        <v>0</v>
      </c>
      <c r="Z96" s="31">
        <f t="shared" si="10"/>
        <v>0</v>
      </c>
      <c r="AA96" s="31">
        <f t="shared" si="10"/>
        <v>11</v>
      </c>
      <c r="AB96" s="32">
        <f t="shared" si="10"/>
        <v>0</v>
      </c>
    </row>
    <row r="97" spans="2:28" ht="17.25" thickTop="1" thickBot="1" x14ac:dyDescent="0.3">
      <c r="B97" s="33" t="str">
        <f t="shared" si="4"/>
        <v>24.11.2022</v>
      </c>
      <c r="C97" s="39">
        <f t="shared" si="5"/>
        <v>0</v>
      </c>
      <c r="D97" s="40">
        <f t="shared" si="6"/>
        <v>-34</v>
      </c>
      <c r="E97" s="45">
        <f t="shared" ref="E97:AB104" si="11">E27+E62</f>
        <v>-18</v>
      </c>
      <c r="F97" s="31">
        <f t="shared" si="11"/>
        <v>0</v>
      </c>
      <c r="G97" s="31">
        <f t="shared" si="11"/>
        <v>0</v>
      </c>
      <c r="H97" s="31">
        <f t="shared" si="11"/>
        <v>0</v>
      </c>
      <c r="I97" s="31">
        <f t="shared" si="11"/>
        <v>0</v>
      </c>
      <c r="J97" s="31">
        <f t="shared" si="11"/>
        <v>0</v>
      </c>
      <c r="K97" s="31">
        <f t="shared" si="11"/>
        <v>0</v>
      </c>
      <c r="L97" s="31">
        <f t="shared" si="11"/>
        <v>-16</v>
      </c>
      <c r="M97" s="31">
        <f t="shared" si="11"/>
        <v>0</v>
      </c>
      <c r="N97" s="31">
        <f t="shared" si="11"/>
        <v>0</v>
      </c>
      <c r="O97" s="31">
        <f t="shared" si="11"/>
        <v>0</v>
      </c>
      <c r="P97" s="31">
        <f t="shared" si="11"/>
        <v>0</v>
      </c>
      <c r="Q97" s="31">
        <f t="shared" si="11"/>
        <v>0</v>
      </c>
      <c r="R97" s="31">
        <f t="shared" si="11"/>
        <v>0</v>
      </c>
      <c r="S97" s="31">
        <f t="shared" si="11"/>
        <v>0</v>
      </c>
      <c r="T97" s="31">
        <f t="shared" si="11"/>
        <v>0</v>
      </c>
      <c r="U97" s="31">
        <f t="shared" si="11"/>
        <v>0</v>
      </c>
      <c r="V97" s="31">
        <f t="shared" si="11"/>
        <v>0</v>
      </c>
      <c r="W97" s="31">
        <f t="shared" si="11"/>
        <v>0</v>
      </c>
      <c r="X97" s="31">
        <f t="shared" si="11"/>
        <v>0</v>
      </c>
      <c r="Y97" s="31">
        <f t="shared" si="11"/>
        <v>0</v>
      </c>
      <c r="Z97" s="31">
        <f t="shared" si="11"/>
        <v>0</v>
      </c>
      <c r="AA97" s="31">
        <f t="shared" si="11"/>
        <v>0</v>
      </c>
      <c r="AB97" s="32">
        <f t="shared" si="11"/>
        <v>0</v>
      </c>
    </row>
    <row r="98" spans="2:28" ht="17.25" thickTop="1" thickBot="1" x14ac:dyDescent="0.3">
      <c r="B98" s="33" t="str">
        <f t="shared" si="4"/>
        <v>25.11.2022</v>
      </c>
      <c r="C98" s="39">
        <f t="shared" si="5"/>
        <v>10</v>
      </c>
      <c r="D98" s="40">
        <f t="shared" si="6"/>
        <v>-182</v>
      </c>
      <c r="E98" s="45">
        <f t="shared" si="11"/>
        <v>10</v>
      </c>
      <c r="F98" s="31">
        <f t="shared" si="11"/>
        <v>0</v>
      </c>
      <c r="G98" s="31">
        <f t="shared" si="11"/>
        <v>0</v>
      </c>
      <c r="H98" s="31">
        <f t="shared" si="11"/>
        <v>0</v>
      </c>
      <c r="I98" s="31">
        <f t="shared" si="11"/>
        <v>0</v>
      </c>
      <c r="J98" s="31">
        <f t="shared" si="11"/>
        <v>0</v>
      </c>
      <c r="K98" s="31">
        <f t="shared" si="11"/>
        <v>0</v>
      </c>
      <c r="L98" s="31">
        <f t="shared" si="11"/>
        <v>0</v>
      </c>
      <c r="M98" s="31">
        <f t="shared" si="11"/>
        <v>0</v>
      </c>
      <c r="N98" s="31">
        <f t="shared" si="11"/>
        <v>0</v>
      </c>
      <c r="O98" s="31">
        <f t="shared" si="11"/>
        <v>0</v>
      </c>
      <c r="P98" s="31">
        <f t="shared" si="11"/>
        <v>0</v>
      </c>
      <c r="Q98" s="31">
        <f t="shared" si="11"/>
        <v>-21</v>
      </c>
      <c r="R98" s="31">
        <f t="shared" si="11"/>
        <v>-35</v>
      </c>
      <c r="S98" s="31">
        <f t="shared" si="11"/>
        <v>-35</v>
      </c>
      <c r="T98" s="31">
        <f t="shared" si="11"/>
        <v>-30</v>
      </c>
      <c r="U98" s="31">
        <f t="shared" si="11"/>
        <v>-31</v>
      </c>
      <c r="V98" s="31">
        <f t="shared" si="11"/>
        <v>-15</v>
      </c>
      <c r="W98" s="31">
        <f t="shared" si="11"/>
        <v>-15</v>
      </c>
      <c r="X98" s="31">
        <f t="shared" si="11"/>
        <v>0</v>
      </c>
      <c r="Y98" s="31">
        <f t="shared" si="11"/>
        <v>0</v>
      </c>
      <c r="Z98" s="31">
        <f t="shared" si="11"/>
        <v>0</v>
      </c>
      <c r="AA98" s="31">
        <f t="shared" si="11"/>
        <v>0</v>
      </c>
      <c r="AB98" s="32">
        <f t="shared" si="11"/>
        <v>0</v>
      </c>
    </row>
    <row r="99" spans="2:28" ht="17.25" thickTop="1" thickBot="1" x14ac:dyDescent="0.3">
      <c r="B99" s="33" t="str">
        <f t="shared" si="4"/>
        <v>26.11.2022</v>
      </c>
      <c r="C99" s="39">
        <f t="shared" si="5"/>
        <v>148</v>
      </c>
      <c r="D99" s="40">
        <f t="shared" si="6"/>
        <v>-207</v>
      </c>
      <c r="E99" s="45">
        <f t="shared" si="11"/>
        <v>18</v>
      </c>
      <c r="F99" s="31">
        <f t="shared" si="11"/>
        <v>0</v>
      </c>
      <c r="G99" s="31">
        <f t="shared" si="11"/>
        <v>13</v>
      </c>
      <c r="H99" s="31">
        <f t="shared" si="11"/>
        <v>0</v>
      </c>
      <c r="I99" s="31">
        <f t="shared" si="11"/>
        <v>0</v>
      </c>
      <c r="J99" s="31">
        <f t="shared" si="11"/>
        <v>21</v>
      </c>
      <c r="K99" s="31">
        <f t="shared" si="11"/>
        <v>54</v>
      </c>
      <c r="L99" s="31">
        <f t="shared" si="11"/>
        <v>-32</v>
      </c>
      <c r="M99" s="31">
        <f t="shared" si="11"/>
        <v>11</v>
      </c>
      <c r="N99" s="31">
        <f t="shared" si="11"/>
        <v>1</v>
      </c>
      <c r="O99" s="31">
        <f t="shared" si="11"/>
        <v>-13</v>
      </c>
      <c r="P99" s="31">
        <f t="shared" si="11"/>
        <v>-35</v>
      </c>
      <c r="Q99" s="31">
        <f t="shared" si="11"/>
        <v>-35</v>
      </c>
      <c r="R99" s="31">
        <f t="shared" si="11"/>
        <v>-35</v>
      </c>
      <c r="S99" s="31">
        <f t="shared" si="11"/>
        <v>-35</v>
      </c>
      <c r="T99" s="31">
        <f t="shared" si="11"/>
        <v>-22</v>
      </c>
      <c r="U99" s="31">
        <f t="shared" si="11"/>
        <v>0</v>
      </c>
      <c r="V99" s="31">
        <f t="shared" si="11"/>
        <v>0</v>
      </c>
      <c r="W99" s="31">
        <f t="shared" si="11"/>
        <v>0</v>
      </c>
      <c r="X99" s="31">
        <f t="shared" si="11"/>
        <v>0</v>
      </c>
      <c r="Y99" s="31">
        <f t="shared" si="11"/>
        <v>0</v>
      </c>
      <c r="Z99" s="31">
        <f t="shared" si="11"/>
        <v>0</v>
      </c>
      <c r="AA99" s="31">
        <f t="shared" si="11"/>
        <v>14</v>
      </c>
      <c r="AB99" s="32">
        <f t="shared" si="11"/>
        <v>16</v>
      </c>
    </row>
    <row r="100" spans="2:28" ht="17.25" thickTop="1" thickBot="1" x14ac:dyDescent="0.3">
      <c r="B100" s="33" t="str">
        <f t="shared" si="4"/>
        <v>27.11.2022</v>
      </c>
      <c r="C100" s="39">
        <f t="shared" si="5"/>
        <v>1255</v>
      </c>
      <c r="D100" s="40">
        <f t="shared" si="6"/>
        <v>-19</v>
      </c>
      <c r="E100" s="45">
        <f t="shared" si="11"/>
        <v>41</v>
      </c>
      <c r="F100" s="31">
        <f t="shared" si="11"/>
        <v>46</v>
      </c>
      <c r="G100" s="31">
        <f t="shared" si="11"/>
        <v>0</v>
      </c>
      <c r="H100" s="31">
        <f t="shared" si="11"/>
        <v>0</v>
      </c>
      <c r="I100" s="31">
        <f t="shared" si="11"/>
        <v>0</v>
      </c>
      <c r="J100" s="31">
        <f t="shared" si="11"/>
        <v>0</v>
      </c>
      <c r="K100" s="31">
        <f t="shared" si="11"/>
        <v>44</v>
      </c>
      <c r="L100" s="31">
        <f t="shared" si="11"/>
        <v>-19</v>
      </c>
      <c r="M100" s="31">
        <f t="shared" si="11"/>
        <v>20</v>
      </c>
      <c r="N100" s="31">
        <f t="shared" si="11"/>
        <v>49</v>
      </c>
      <c r="O100" s="31">
        <f t="shared" si="11"/>
        <v>50</v>
      </c>
      <c r="P100" s="31">
        <f t="shared" si="11"/>
        <v>68</v>
      </c>
      <c r="Q100" s="31">
        <f t="shared" si="11"/>
        <v>91</v>
      </c>
      <c r="R100" s="31">
        <f t="shared" si="11"/>
        <v>91</v>
      </c>
      <c r="S100" s="31">
        <f t="shared" si="11"/>
        <v>91</v>
      </c>
      <c r="T100" s="31">
        <f t="shared" si="11"/>
        <v>91</v>
      </c>
      <c r="U100" s="31">
        <f t="shared" si="11"/>
        <v>94</v>
      </c>
      <c r="V100" s="31">
        <f t="shared" si="11"/>
        <v>72</v>
      </c>
      <c r="W100" s="31">
        <f t="shared" si="11"/>
        <v>28</v>
      </c>
      <c r="X100" s="31">
        <f t="shared" si="11"/>
        <v>44</v>
      </c>
      <c r="Y100" s="31">
        <f t="shared" si="11"/>
        <v>68</v>
      </c>
      <c r="Z100" s="31">
        <f t="shared" si="11"/>
        <v>85</v>
      </c>
      <c r="AA100" s="31">
        <f t="shared" si="11"/>
        <v>81</v>
      </c>
      <c r="AB100" s="32">
        <f t="shared" si="11"/>
        <v>101</v>
      </c>
    </row>
    <row r="101" spans="2:28" ht="17.25" thickTop="1" thickBot="1" x14ac:dyDescent="0.3">
      <c r="B101" s="33" t="str">
        <f t="shared" si="4"/>
        <v>28.11.2022</v>
      </c>
      <c r="C101" s="39">
        <f t="shared" si="5"/>
        <v>1230</v>
      </c>
      <c r="D101" s="40">
        <f t="shared" si="6"/>
        <v>0</v>
      </c>
      <c r="E101" s="45">
        <f t="shared" si="11"/>
        <v>100</v>
      </c>
      <c r="F101" s="31">
        <f t="shared" si="11"/>
        <v>61</v>
      </c>
      <c r="G101" s="31">
        <f t="shared" si="11"/>
        <v>55</v>
      </c>
      <c r="H101" s="31">
        <f t="shared" si="11"/>
        <v>81</v>
      </c>
      <c r="I101" s="31">
        <f t="shared" si="11"/>
        <v>0</v>
      </c>
      <c r="J101" s="31">
        <f t="shared" si="11"/>
        <v>48</v>
      </c>
      <c r="K101" s="31">
        <f t="shared" si="11"/>
        <v>41</v>
      </c>
      <c r="L101" s="31">
        <f t="shared" si="11"/>
        <v>21</v>
      </c>
      <c r="M101" s="31">
        <f t="shared" si="11"/>
        <v>76</v>
      </c>
      <c r="N101" s="31">
        <f t="shared" si="11"/>
        <v>30</v>
      </c>
      <c r="O101" s="31">
        <f t="shared" si="11"/>
        <v>61</v>
      </c>
      <c r="P101" s="31">
        <f t="shared" si="11"/>
        <v>31</v>
      </c>
      <c r="Q101" s="31">
        <f t="shared" si="11"/>
        <v>36</v>
      </c>
      <c r="R101" s="31">
        <f t="shared" si="11"/>
        <v>31</v>
      </c>
      <c r="S101" s="31">
        <f t="shared" si="11"/>
        <v>29</v>
      </c>
      <c r="T101" s="31">
        <f t="shared" si="11"/>
        <v>23</v>
      </c>
      <c r="U101" s="31">
        <f t="shared" si="11"/>
        <v>23</v>
      </c>
      <c r="V101" s="31">
        <f t="shared" si="11"/>
        <v>77</v>
      </c>
      <c r="W101" s="31">
        <f t="shared" si="11"/>
        <v>74</v>
      </c>
      <c r="X101" s="31">
        <f t="shared" si="11"/>
        <v>45</v>
      </c>
      <c r="Y101" s="31">
        <f t="shared" si="11"/>
        <v>53</v>
      </c>
      <c r="Z101" s="31">
        <f t="shared" si="11"/>
        <v>69</v>
      </c>
      <c r="AA101" s="31">
        <f t="shared" si="11"/>
        <v>65</v>
      </c>
      <c r="AB101" s="32">
        <f t="shared" si="11"/>
        <v>100</v>
      </c>
    </row>
    <row r="102" spans="2:28" ht="17.25" thickTop="1" thickBot="1" x14ac:dyDescent="0.3">
      <c r="B102" s="33" t="str">
        <f>B67</f>
        <v>29.11.2022</v>
      </c>
      <c r="C102" s="39">
        <f t="shared" si="5"/>
        <v>665</v>
      </c>
      <c r="D102" s="40">
        <f t="shared" si="6"/>
        <v>0</v>
      </c>
      <c r="E102" s="45">
        <f t="shared" si="11"/>
        <v>69</v>
      </c>
      <c r="F102" s="31">
        <f t="shared" si="11"/>
        <v>38</v>
      </c>
      <c r="G102" s="31">
        <f t="shared" si="11"/>
        <v>1</v>
      </c>
      <c r="H102" s="31">
        <f t="shared" si="11"/>
        <v>6</v>
      </c>
      <c r="I102" s="31">
        <f t="shared" si="11"/>
        <v>21</v>
      </c>
      <c r="J102" s="31">
        <f t="shared" si="11"/>
        <v>46</v>
      </c>
      <c r="K102" s="31">
        <f t="shared" si="11"/>
        <v>29</v>
      </c>
      <c r="L102" s="31">
        <f t="shared" si="11"/>
        <v>0</v>
      </c>
      <c r="M102" s="31">
        <f t="shared" si="11"/>
        <v>37</v>
      </c>
      <c r="N102" s="31">
        <f t="shared" si="11"/>
        <v>48</v>
      </c>
      <c r="O102" s="31">
        <f t="shared" si="11"/>
        <v>47</v>
      </c>
      <c r="P102" s="31">
        <f t="shared" si="11"/>
        <v>27</v>
      </c>
      <c r="Q102" s="31">
        <f t="shared" si="11"/>
        <v>27</v>
      </c>
      <c r="R102" s="31">
        <f t="shared" si="11"/>
        <v>47</v>
      </c>
      <c r="S102" s="31">
        <f t="shared" si="11"/>
        <v>52</v>
      </c>
      <c r="T102" s="31">
        <f t="shared" si="11"/>
        <v>55</v>
      </c>
      <c r="U102" s="31">
        <f t="shared" si="11"/>
        <v>0</v>
      </c>
      <c r="V102" s="31">
        <f t="shared" si="11"/>
        <v>0</v>
      </c>
      <c r="W102" s="31">
        <f t="shared" si="11"/>
        <v>0</v>
      </c>
      <c r="X102" s="31">
        <f t="shared" si="11"/>
        <v>0</v>
      </c>
      <c r="Y102" s="31">
        <f t="shared" si="11"/>
        <v>24</v>
      </c>
      <c r="Z102" s="31">
        <f t="shared" si="11"/>
        <v>0</v>
      </c>
      <c r="AA102" s="31">
        <f t="shared" si="11"/>
        <v>15</v>
      </c>
      <c r="AB102" s="32">
        <f t="shared" si="11"/>
        <v>76</v>
      </c>
    </row>
    <row r="103" spans="2:28" ht="17.25" thickTop="1" thickBot="1" x14ac:dyDescent="0.3">
      <c r="B103" s="33" t="str">
        <f t="shared" si="4"/>
        <v>30.11.2022</v>
      </c>
      <c r="C103" s="39">
        <f t="shared" si="5"/>
        <v>225</v>
      </c>
      <c r="D103" s="40">
        <f t="shared" si="6"/>
        <v>0</v>
      </c>
      <c r="E103" s="45">
        <f t="shared" si="11"/>
        <v>36</v>
      </c>
      <c r="F103" s="31">
        <f t="shared" si="11"/>
        <v>0</v>
      </c>
      <c r="G103" s="31">
        <f t="shared" si="11"/>
        <v>0</v>
      </c>
      <c r="H103" s="31">
        <f t="shared" si="11"/>
        <v>0</v>
      </c>
      <c r="I103" s="31">
        <f t="shared" si="11"/>
        <v>0</v>
      </c>
      <c r="J103" s="31">
        <f t="shared" si="11"/>
        <v>33</v>
      </c>
      <c r="K103" s="31">
        <f t="shared" si="11"/>
        <v>13</v>
      </c>
      <c r="L103" s="31">
        <f t="shared" si="11"/>
        <v>0</v>
      </c>
      <c r="M103" s="31">
        <f t="shared" si="11"/>
        <v>3</v>
      </c>
      <c r="N103" s="31">
        <f t="shared" si="11"/>
        <v>36</v>
      </c>
      <c r="O103" s="31">
        <f t="shared" si="11"/>
        <v>9</v>
      </c>
      <c r="P103" s="31">
        <f t="shared" si="11"/>
        <v>1</v>
      </c>
      <c r="Q103" s="31">
        <f t="shared" si="11"/>
        <v>11</v>
      </c>
      <c r="R103" s="31">
        <f t="shared" si="11"/>
        <v>11</v>
      </c>
      <c r="S103" s="31">
        <f t="shared" si="11"/>
        <v>1</v>
      </c>
      <c r="T103" s="31">
        <f t="shared" si="11"/>
        <v>1</v>
      </c>
      <c r="U103" s="31">
        <f t="shared" si="11"/>
        <v>1</v>
      </c>
      <c r="V103" s="31">
        <f t="shared" si="11"/>
        <v>1</v>
      </c>
      <c r="W103" s="31">
        <f t="shared" si="11"/>
        <v>18</v>
      </c>
      <c r="X103" s="31">
        <f t="shared" si="11"/>
        <v>1</v>
      </c>
      <c r="Y103" s="31">
        <f t="shared" si="11"/>
        <v>1</v>
      </c>
      <c r="Z103" s="31">
        <f t="shared" si="11"/>
        <v>8</v>
      </c>
      <c r="AA103" s="31">
        <f t="shared" si="11"/>
        <v>9</v>
      </c>
      <c r="AB103" s="32">
        <f t="shared" si="11"/>
        <v>31</v>
      </c>
    </row>
    <row r="104" spans="2:28" ht="16.5" hidden="1" thickTop="1" x14ac:dyDescent="0.25">
      <c r="B104" s="34" t="str">
        <f t="shared" si="4"/>
        <v>31.11.2022</v>
      </c>
      <c r="C104" s="50">
        <f t="shared" si="5"/>
        <v>0</v>
      </c>
      <c r="D104" s="51">
        <f t="shared" si="6"/>
        <v>0</v>
      </c>
      <c r="E104" s="35">
        <f t="shared" si="11"/>
        <v>0</v>
      </c>
      <c r="F104" s="36">
        <f t="shared" si="11"/>
        <v>0</v>
      </c>
      <c r="G104" s="36">
        <f t="shared" si="11"/>
        <v>0</v>
      </c>
      <c r="H104" s="36">
        <f t="shared" si="11"/>
        <v>0</v>
      </c>
      <c r="I104" s="36">
        <f t="shared" si="11"/>
        <v>0</v>
      </c>
      <c r="J104" s="36">
        <f t="shared" si="11"/>
        <v>0</v>
      </c>
      <c r="K104" s="36">
        <f t="shared" si="11"/>
        <v>0</v>
      </c>
      <c r="L104" s="36">
        <f t="shared" si="11"/>
        <v>0</v>
      </c>
      <c r="M104" s="36">
        <f t="shared" si="11"/>
        <v>0</v>
      </c>
      <c r="N104" s="36">
        <f t="shared" si="11"/>
        <v>0</v>
      </c>
      <c r="O104" s="36">
        <f t="shared" si="11"/>
        <v>0</v>
      </c>
      <c r="P104" s="36">
        <f t="shared" si="11"/>
        <v>0</v>
      </c>
      <c r="Q104" s="36">
        <f t="shared" si="11"/>
        <v>0</v>
      </c>
      <c r="R104" s="36">
        <f t="shared" si="11"/>
        <v>0</v>
      </c>
      <c r="S104" s="36">
        <f t="shared" si="11"/>
        <v>0</v>
      </c>
      <c r="T104" s="36">
        <f t="shared" si="11"/>
        <v>0</v>
      </c>
      <c r="U104" s="36">
        <f t="shared" si="11"/>
        <v>0</v>
      </c>
      <c r="V104" s="36">
        <f t="shared" si="11"/>
        <v>0</v>
      </c>
      <c r="W104" s="36">
        <f t="shared" si="11"/>
        <v>0</v>
      </c>
      <c r="X104" s="36">
        <f t="shared" si="11"/>
        <v>0</v>
      </c>
      <c r="Y104" s="36">
        <f t="shared" si="11"/>
        <v>0</v>
      </c>
      <c r="Z104" s="36">
        <f t="shared" si="11"/>
        <v>0</v>
      </c>
      <c r="AA104" s="36">
        <f t="shared" si="11"/>
        <v>0</v>
      </c>
      <c r="AB104" s="37">
        <f t="shared" si="11"/>
        <v>0</v>
      </c>
    </row>
    <row r="105" spans="2:28" ht="15.75" thickTop="1" x14ac:dyDescent="0.25">
      <c r="C105" s="12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E7BD-7B37-4CD9-9DAC-B61909819417}">
  <sheetPr codeName="Sheet8"/>
  <dimension ref="B2:AB35"/>
  <sheetViews>
    <sheetView tabSelected="1" zoomScale="85" zoomScaleNormal="85" workbookViewId="0">
      <selection activeCell="A34" sqref="A34:XFD34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3.5703125" style="1" customWidth="1"/>
    <col min="5" max="16384" width="9.140625" style="1"/>
  </cols>
  <sheetData>
    <row r="2" spans="2:28" ht="19.5" thickBot="1" x14ac:dyDescent="0.3">
      <c r="B2" s="67" t="s">
        <v>36</v>
      </c>
      <c r="C2" s="69" t="s">
        <v>37</v>
      </c>
      <c r="D2" s="70"/>
      <c r="E2" s="73" t="s">
        <v>38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</row>
    <row r="3" spans="2:28" ht="15.75" customHeight="1" thickTop="1" thickBot="1" x14ac:dyDescent="0.3">
      <c r="B3" s="68"/>
      <c r="C3" s="71"/>
      <c r="D3" s="72"/>
      <c r="E3" s="25" t="s">
        <v>2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7" t="s">
        <v>16</v>
      </c>
      <c r="T3" s="26" t="s">
        <v>17</v>
      </c>
      <c r="U3" s="26" t="s">
        <v>18</v>
      </c>
      <c r="V3" s="26" t="s">
        <v>19</v>
      </c>
      <c r="W3" s="26" t="s">
        <v>20</v>
      </c>
      <c r="X3" s="26" t="s">
        <v>21</v>
      </c>
      <c r="Y3" s="26" t="s">
        <v>22</v>
      </c>
      <c r="Z3" s="26" t="s">
        <v>23</v>
      </c>
      <c r="AA3" s="26" t="s">
        <v>24</v>
      </c>
      <c r="AB3" s="28" t="s">
        <v>25</v>
      </c>
    </row>
    <row r="4" spans="2:28" ht="17.25" thickTop="1" thickBot="1" x14ac:dyDescent="0.3">
      <c r="B4" s="29" t="str">
        <f>'Angazirana aFRR energija'!B4</f>
        <v>01.11.2022</v>
      </c>
      <c r="C4" s="63">
        <f>SUM(E4:AB4)</f>
        <v>38.982700000000001</v>
      </c>
      <c r="D4" s="64"/>
      <c r="E4" s="41">
        <v>8.3928999999999991</v>
      </c>
      <c r="F4" s="42">
        <v>6.0232000000000001</v>
      </c>
      <c r="G4" s="42">
        <v>24.678799999999999</v>
      </c>
      <c r="H4" s="42">
        <v>28.647500000000001</v>
      </c>
      <c r="I4" s="42">
        <v>32.611600000000003</v>
      </c>
      <c r="J4" s="42">
        <v>-7.7488000000000001</v>
      </c>
      <c r="K4" s="42">
        <v>-30.1966</v>
      </c>
      <c r="L4" s="42">
        <v>-9.7283000000000008</v>
      </c>
      <c r="M4" s="42">
        <v>-2.802</v>
      </c>
      <c r="N4" s="42">
        <v>2.4419</v>
      </c>
      <c r="O4" s="42">
        <v>15.414899999999999</v>
      </c>
      <c r="P4" s="42">
        <v>8.4354999999999993</v>
      </c>
      <c r="Q4" s="42">
        <v>1.7779</v>
      </c>
      <c r="R4" s="43">
        <v>-0.67</v>
      </c>
      <c r="S4" s="44">
        <v>0.53459999999999996</v>
      </c>
      <c r="T4" s="31">
        <v>-9.0206999999999997</v>
      </c>
      <c r="U4" s="31">
        <v>-19.384699999999999</v>
      </c>
      <c r="V4" s="31">
        <v>-0.1709</v>
      </c>
      <c r="W4" s="31">
        <v>-1.7322</v>
      </c>
      <c r="X4" s="31">
        <v>-1.1261000000000001</v>
      </c>
      <c r="Y4" s="31">
        <v>0.45050000000000001</v>
      </c>
      <c r="Z4" s="31">
        <v>-0.40589999999999998</v>
      </c>
      <c r="AA4" s="31">
        <v>-10.492900000000001</v>
      </c>
      <c r="AB4" s="32">
        <v>3.0525000000000002</v>
      </c>
    </row>
    <row r="5" spans="2:28" ht="17.25" thickTop="1" thickBot="1" x14ac:dyDescent="0.3">
      <c r="B5" s="33" t="str">
        <f>'Angazirana aFRR energija'!B5</f>
        <v>02.11.2022</v>
      </c>
      <c r="C5" s="63">
        <f t="shared" ref="C5:C34" si="0">SUM(E5:AB5)</f>
        <v>39.245899999999992</v>
      </c>
      <c r="D5" s="64"/>
      <c r="E5" s="45">
        <v>2.1122999999999998</v>
      </c>
      <c r="F5" s="31">
        <v>1.9486000000000001</v>
      </c>
      <c r="G5" s="31">
        <v>36.685099999999998</v>
      </c>
      <c r="H5" s="31">
        <v>52.069499999999998</v>
      </c>
      <c r="I5" s="31">
        <v>41.997399999999999</v>
      </c>
      <c r="J5" s="31">
        <v>-4.4394</v>
      </c>
      <c r="K5" s="31">
        <v>-22.564399999999999</v>
      </c>
      <c r="L5" s="31">
        <v>-1.5457000000000001</v>
      </c>
      <c r="M5" s="31">
        <v>1.6391</v>
      </c>
      <c r="N5" s="31">
        <v>1.2681</v>
      </c>
      <c r="O5" s="31">
        <v>4.3194999999999997</v>
      </c>
      <c r="P5" s="31">
        <v>8.2538999999999998</v>
      </c>
      <c r="Q5" s="31">
        <v>-0.30220000000000002</v>
      </c>
      <c r="R5" s="31">
        <v>-1.9953000000000001</v>
      </c>
      <c r="S5" s="31">
        <v>-5.6624999999999996</v>
      </c>
      <c r="T5" s="31">
        <v>-19.556100000000001</v>
      </c>
      <c r="U5" s="31">
        <v>-17.6252</v>
      </c>
      <c r="V5" s="31">
        <v>-2.8325</v>
      </c>
      <c r="W5" s="31">
        <v>3.9514999999999998</v>
      </c>
      <c r="X5" s="31">
        <v>-1.6072</v>
      </c>
      <c r="Y5" s="31">
        <v>1.8539000000000001</v>
      </c>
      <c r="Z5" s="31">
        <v>-3.1373000000000002</v>
      </c>
      <c r="AA5" s="31">
        <v>-12.5985</v>
      </c>
      <c r="AB5" s="32">
        <v>-22.986699999999999</v>
      </c>
    </row>
    <row r="6" spans="2:28" ht="17.25" thickTop="1" thickBot="1" x14ac:dyDescent="0.3">
      <c r="B6" s="33" t="str">
        <f>'Angazirana aFRR energija'!B6</f>
        <v>03.11.2022</v>
      </c>
      <c r="C6" s="63">
        <f t="shared" si="0"/>
        <v>154.24420000000003</v>
      </c>
      <c r="D6" s="64"/>
      <c r="E6" s="45">
        <v>7.0096999999999996</v>
      </c>
      <c r="F6" s="31">
        <v>26.016999999999999</v>
      </c>
      <c r="G6" s="31">
        <v>68.625900000000001</v>
      </c>
      <c r="H6" s="31">
        <v>64.325000000000003</v>
      </c>
      <c r="I6" s="31">
        <v>58.8399</v>
      </c>
      <c r="J6" s="31">
        <v>14.3093</v>
      </c>
      <c r="K6" s="31">
        <v>-11.617599999999999</v>
      </c>
      <c r="L6" s="31">
        <v>-1.1146</v>
      </c>
      <c r="M6" s="31">
        <v>12.4115</v>
      </c>
      <c r="N6" s="31">
        <v>11.1012</v>
      </c>
      <c r="O6" s="31">
        <v>1.4381999999999999</v>
      </c>
      <c r="P6" s="31">
        <v>-0.59470000000000001</v>
      </c>
      <c r="Q6" s="31">
        <v>-1.9149</v>
      </c>
      <c r="R6" s="31">
        <v>-6.4673999999999996</v>
      </c>
      <c r="S6" s="31">
        <v>-6.6505000000000001</v>
      </c>
      <c r="T6" s="31">
        <v>-9.3491</v>
      </c>
      <c r="U6" s="31">
        <v>-14.079800000000001</v>
      </c>
      <c r="V6" s="31">
        <v>-4.6772</v>
      </c>
      <c r="W6" s="31">
        <v>-2.5371000000000001</v>
      </c>
      <c r="X6" s="31">
        <v>-3.9380999999999999</v>
      </c>
      <c r="Y6" s="31">
        <v>-4.9912000000000001</v>
      </c>
      <c r="Z6" s="31">
        <v>-5.2337999999999996</v>
      </c>
      <c r="AA6" s="31">
        <v>-11.416600000000001</v>
      </c>
      <c r="AB6" s="32">
        <v>-25.250900000000001</v>
      </c>
    </row>
    <row r="7" spans="2:28" ht="17.25" thickTop="1" thickBot="1" x14ac:dyDescent="0.3">
      <c r="B7" s="33" t="str">
        <f>'Angazirana aFRR energija'!B7</f>
        <v>04.11.2022</v>
      </c>
      <c r="C7" s="63">
        <f t="shared" si="0"/>
        <v>-57.575699999999991</v>
      </c>
      <c r="D7" s="64"/>
      <c r="E7" s="45">
        <v>-0.69189999999999996</v>
      </c>
      <c r="F7" s="31">
        <v>-9.1175999999999995</v>
      </c>
      <c r="G7" s="31">
        <v>46.573900000000002</v>
      </c>
      <c r="H7" s="31">
        <v>44.7896</v>
      </c>
      <c r="I7" s="31">
        <v>43.105800000000002</v>
      </c>
      <c r="J7" s="31">
        <v>-2.9611999999999998</v>
      </c>
      <c r="K7" s="31">
        <v>-9.8985000000000003</v>
      </c>
      <c r="L7" s="31">
        <v>-5.2747999999999999</v>
      </c>
      <c r="M7" s="31">
        <v>-1.4726999999999999</v>
      </c>
      <c r="N7" s="31">
        <v>-1.6493</v>
      </c>
      <c r="O7" s="31">
        <v>-2.415</v>
      </c>
      <c r="P7" s="31">
        <v>-2.7717000000000001</v>
      </c>
      <c r="Q7" s="31">
        <v>-5.5454999999999997</v>
      </c>
      <c r="R7" s="31">
        <v>-2.4841000000000002</v>
      </c>
      <c r="S7" s="31">
        <v>-1.7194</v>
      </c>
      <c r="T7" s="31">
        <v>-6.5749000000000004</v>
      </c>
      <c r="U7" s="31">
        <v>-13.3164</v>
      </c>
      <c r="V7" s="31">
        <v>-5.1445999999999996</v>
      </c>
      <c r="W7" s="31">
        <v>-32.600299999999997</v>
      </c>
      <c r="X7" s="31">
        <v>-40.778799999999997</v>
      </c>
      <c r="Y7" s="31">
        <v>2.0577999999999999</v>
      </c>
      <c r="Z7" s="31">
        <v>-1.9626999999999999</v>
      </c>
      <c r="AA7" s="31">
        <v>-6.5839999999999996</v>
      </c>
      <c r="AB7" s="32">
        <v>-41.139400000000002</v>
      </c>
    </row>
    <row r="8" spans="2:28" ht="17.25" thickTop="1" thickBot="1" x14ac:dyDescent="0.3">
      <c r="B8" s="33" t="str">
        <f>'Angazirana aFRR energija'!B8</f>
        <v>05.11.2022</v>
      </c>
      <c r="C8" s="63">
        <f t="shared" si="0"/>
        <v>-224.9556</v>
      </c>
      <c r="D8" s="64"/>
      <c r="E8" s="45">
        <v>-26.0837</v>
      </c>
      <c r="F8" s="31">
        <v>-32.231000000000002</v>
      </c>
      <c r="G8" s="31">
        <v>-14.805199999999999</v>
      </c>
      <c r="H8" s="31">
        <v>6.2895000000000003</v>
      </c>
      <c r="I8" s="46">
        <v>-9.7261000000000006</v>
      </c>
      <c r="J8" s="31">
        <v>1.4208000000000001</v>
      </c>
      <c r="K8" s="31">
        <v>0.25069999999999998</v>
      </c>
      <c r="L8" s="31">
        <v>-12.241899999999999</v>
      </c>
      <c r="M8" s="31">
        <v>-16.492699999999999</v>
      </c>
      <c r="N8" s="31">
        <v>-0.31869999999999998</v>
      </c>
      <c r="O8" s="31">
        <v>15.9526</v>
      </c>
      <c r="P8" s="31">
        <v>-12.194599999999999</v>
      </c>
      <c r="Q8" s="31">
        <v>-10.656000000000001</v>
      </c>
      <c r="R8" s="31">
        <v>-11.3695</v>
      </c>
      <c r="S8" s="31">
        <v>-22.142499999999998</v>
      </c>
      <c r="T8" s="31">
        <v>-20.2499</v>
      </c>
      <c r="U8" s="31">
        <v>-5.7317</v>
      </c>
      <c r="V8" s="31">
        <v>-2.7673000000000001</v>
      </c>
      <c r="W8" s="31">
        <v>11.714499999999999</v>
      </c>
      <c r="X8" s="31">
        <v>0.92710000000000004</v>
      </c>
      <c r="Y8" s="31">
        <v>-4.2727000000000004</v>
      </c>
      <c r="Z8" s="31">
        <v>-4.7554999999999996</v>
      </c>
      <c r="AA8" s="31">
        <v>-18.905100000000001</v>
      </c>
      <c r="AB8" s="32">
        <v>-36.566699999999997</v>
      </c>
    </row>
    <row r="9" spans="2:28" ht="17.25" thickTop="1" thickBot="1" x14ac:dyDescent="0.3">
      <c r="B9" s="33" t="str">
        <f>'Angazirana aFRR energija'!B9</f>
        <v>06.11.2022</v>
      </c>
      <c r="C9" s="63">
        <f t="shared" si="0"/>
        <v>-169.8921</v>
      </c>
      <c r="D9" s="64"/>
      <c r="E9" s="45">
        <v>-12.72</v>
      </c>
      <c r="F9" s="31">
        <v>7.2053000000000003</v>
      </c>
      <c r="G9" s="31">
        <v>28.064699999999998</v>
      </c>
      <c r="H9" s="31">
        <v>56.098799999999997</v>
      </c>
      <c r="I9" s="31">
        <v>51.728999999999999</v>
      </c>
      <c r="J9" s="31">
        <v>29.698799999999999</v>
      </c>
      <c r="K9" s="31">
        <v>6.0753000000000004</v>
      </c>
      <c r="L9" s="31">
        <v>-11.912000000000001</v>
      </c>
      <c r="M9" s="31">
        <v>-19.604900000000001</v>
      </c>
      <c r="N9" s="31">
        <v>-22.5535</v>
      </c>
      <c r="O9" s="31">
        <v>-28.784500000000001</v>
      </c>
      <c r="P9" s="31">
        <v>-22.892399999999999</v>
      </c>
      <c r="Q9" s="31">
        <v>-26.277000000000001</v>
      </c>
      <c r="R9" s="31">
        <v>-21.833400000000001</v>
      </c>
      <c r="S9" s="31">
        <v>-10.728</v>
      </c>
      <c r="T9" s="31">
        <v>-19.247699999999998</v>
      </c>
      <c r="U9" s="31">
        <v>-28.5459</v>
      </c>
      <c r="V9" s="31">
        <v>-28.356300000000001</v>
      </c>
      <c r="W9" s="31">
        <v>-6.4501999999999997</v>
      </c>
      <c r="X9" s="31">
        <v>-5.6467999999999998</v>
      </c>
      <c r="Y9" s="31">
        <v>-11.7875</v>
      </c>
      <c r="Z9" s="31">
        <v>-9.4487000000000005</v>
      </c>
      <c r="AA9" s="31">
        <v>-12.7339</v>
      </c>
      <c r="AB9" s="32">
        <v>-49.241300000000003</v>
      </c>
    </row>
    <row r="10" spans="2:28" ht="17.25" thickTop="1" thickBot="1" x14ac:dyDescent="0.3">
      <c r="B10" s="33" t="str">
        <f>'Angazirana aFRR energija'!B10</f>
        <v>07.11.2022</v>
      </c>
      <c r="C10" s="63">
        <f t="shared" si="0"/>
        <v>689.38399999999979</v>
      </c>
      <c r="D10" s="64"/>
      <c r="E10" s="45">
        <v>8.0298999999999996</v>
      </c>
      <c r="F10" s="31">
        <v>84.132999999999996</v>
      </c>
      <c r="G10" s="31">
        <v>138.96600000000001</v>
      </c>
      <c r="H10" s="31">
        <v>145.82820000000001</v>
      </c>
      <c r="I10" s="31">
        <v>147.10509999999999</v>
      </c>
      <c r="J10" s="31">
        <v>101.0659</v>
      </c>
      <c r="K10" s="31">
        <v>52.644799999999996</v>
      </c>
      <c r="L10" s="31">
        <v>20.5565</v>
      </c>
      <c r="M10" s="31">
        <v>-5.7111000000000001</v>
      </c>
      <c r="N10" s="31">
        <v>-2.8043</v>
      </c>
      <c r="O10" s="31">
        <v>-2.6230000000000002</v>
      </c>
      <c r="P10" s="31">
        <v>-2.3351999999999999</v>
      </c>
      <c r="Q10" s="31">
        <v>-1.9491000000000001</v>
      </c>
      <c r="R10" s="31">
        <v>14.908200000000001</v>
      </c>
      <c r="S10" s="31">
        <v>8.4398</v>
      </c>
      <c r="T10" s="31">
        <v>14.4274</v>
      </c>
      <c r="U10" s="31">
        <v>-25.3858</v>
      </c>
      <c r="V10" s="31">
        <v>5.7595999999999998</v>
      </c>
      <c r="W10" s="31">
        <v>5.9086999999999996</v>
      </c>
      <c r="X10" s="31">
        <v>6.4958999999999998</v>
      </c>
      <c r="Y10" s="31">
        <v>-2.4891999999999999</v>
      </c>
      <c r="Z10" s="31">
        <v>-3.0266000000000002</v>
      </c>
      <c r="AA10" s="31">
        <v>-0.1072</v>
      </c>
      <c r="AB10" s="32">
        <v>-18.453499999999998</v>
      </c>
    </row>
    <row r="11" spans="2:28" ht="17.25" thickTop="1" thickBot="1" x14ac:dyDescent="0.3">
      <c r="B11" s="33" t="str">
        <f>'Angazirana aFRR energija'!B11</f>
        <v>08.11.2022</v>
      </c>
      <c r="C11" s="63">
        <f t="shared" si="0"/>
        <v>281.04629999999997</v>
      </c>
      <c r="D11" s="64"/>
      <c r="E11" s="45">
        <v>13.8262</v>
      </c>
      <c r="F11" s="31">
        <v>36.056399999999996</v>
      </c>
      <c r="G11" s="31">
        <v>67.153499999999994</v>
      </c>
      <c r="H11" s="31">
        <v>84.930400000000006</v>
      </c>
      <c r="I11" s="31">
        <v>83.209800000000001</v>
      </c>
      <c r="J11" s="31">
        <v>39.308399999999999</v>
      </c>
      <c r="K11" s="31">
        <v>0.1255</v>
      </c>
      <c r="L11" s="31">
        <v>7.2079000000000004</v>
      </c>
      <c r="M11" s="31">
        <v>-5.0612000000000004</v>
      </c>
      <c r="N11" s="31">
        <v>-0.85680000000000001</v>
      </c>
      <c r="O11" s="31">
        <v>-1.6044</v>
      </c>
      <c r="P11" s="31">
        <v>-1.7596000000000001</v>
      </c>
      <c r="Q11" s="31">
        <v>-1.5874999999999999</v>
      </c>
      <c r="R11" s="31">
        <v>3.0851000000000002</v>
      </c>
      <c r="S11" s="31">
        <v>-3.3268</v>
      </c>
      <c r="T11" s="31">
        <v>-4.3658000000000001</v>
      </c>
      <c r="U11" s="31">
        <v>-8.0487000000000002</v>
      </c>
      <c r="V11" s="31">
        <v>-3.7290999999999999</v>
      </c>
      <c r="W11" s="31">
        <v>8.5259999999999998</v>
      </c>
      <c r="X11" s="31">
        <v>4.4428000000000001</v>
      </c>
      <c r="Y11" s="31">
        <v>5.4600999999999997</v>
      </c>
      <c r="Z11" s="31">
        <v>2.5089000000000001</v>
      </c>
      <c r="AA11" s="31">
        <v>-24.206</v>
      </c>
      <c r="AB11" s="32">
        <v>-20.248799999999999</v>
      </c>
    </row>
    <row r="12" spans="2:28" ht="17.25" thickTop="1" thickBot="1" x14ac:dyDescent="0.3">
      <c r="B12" s="33" t="str">
        <f>'Angazirana aFRR energija'!B12</f>
        <v>09.11.2022</v>
      </c>
      <c r="C12" s="63">
        <f t="shared" si="0"/>
        <v>-2.7469999999999857</v>
      </c>
      <c r="D12" s="64"/>
      <c r="E12" s="45">
        <v>-11.7889</v>
      </c>
      <c r="F12" s="31">
        <v>-27.0382</v>
      </c>
      <c r="G12" s="31">
        <v>37.891500000000001</v>
      </c>
      <c r="H12" s="31">
        <v>61.118400000000001</v>
      </c>
      <c r="I12" s="31">
        <v>70.957700000000003</v>
      </c>
      <c r="J12" s="31">
        <v>24.7456</v>
      </c>
      <c r="K12" s="31">
        <v>0.45369999999999999</v>
      </c>
      <c r="L12" s="31">
        <v>-10.0504</v>
      </c>
      <c r="M12" s="31">
        <v>-17.886700000000001</v>
      </c>
      <c r="N12" s="31">
        <v>-4.6661999999999999</v>
      </c>
      <c r="O12" s="31">
        <v>-5.1536</v>
      </c>
      <c r="P12" s="31">
        <v>-2.3908999999999998</v>
      </c>
      <c r="Q12" s="31">
        <v>-3.6996000000000002</v>
      </c>
      <c r="R12" s="31">
        <v>-3.7688000000000001</v>
      </c>
      <c r="S12" s="31">
        <v>-9.7515000000000001</v>
      </c>
      <c r="T12" s="31">
        <v>-5.8703000000000003</v>
      </c>
      <c r="U12" s="31">
        <v>-21.313199999999998</v>
      </c>
      <c r="V12" s="31">
        <v>-6.8224</v>
      </c>
      <c r="W12" s="31">
        <v>-6.5728999999999997</v>
      </c>
      <c r="X12" s="31">
        <v>-8.7219999999999995</v>
      </c>
      <c r="Y12" s="31">
        <v>-6.8022999999999998</v>
      </c>
      <c r="Z12" s="31">
        <v>-6.8441999999999998</v>
      </c>
      <c r="AA12" s="31">
        <v>-12.89</v>
      </c>
      <c r="AB12" s="32">
        <v>-25.881799999999998</v>
      </c>
    </row>
    <row r="13" spans="2:28" ht="17.25" thickTop="1" thickBot="1" x14ac:dyDescent="0.3">
      <c r="B13" s="33" t="str">
        <f>'Angazirana aFRR energija'!B13</f>
        <v>10.11.2022</v>
      </c>
      <c r="C13" s="63">
        <f t="shared" si="0"/>
        <v>-8.9641000000000055</v>
      </c>
      <c r="D13" s="64"/>
      <c r="E13" s="45">
        <v>-5.0922000000000001</v>
      </c>
      <c r="F13" s="31">
        <v>-25.522200000000002</v>
      </c>
      <c r="G13" s="31">
        <v>29.714099999999998</v>
      </c>
      <c r="H13" s="31">
        <v>43.7819</v>
      </c>
      <c r="I13" s="31">
        <v>41.042299999999997</v>
      </c>
      <c r="J13" s="31">
        <v>10.4132</v>
      </c>
      <c r="K13" s="31">
        <v>-13.8552</v>
      </c>
      <c r="L13" s="31">
        <v>-13.055099999999999</v>
      </c>
      <c r="M13" s="31">
        <v>-7.9527000000000001</v>
      </c>
      <c r="N13" s="31">
        <v>-21.378900000000002</v>
      </c>
      <c r="O13" s="31">
        <v>-16.1874</v>
      </c>
      <c r="P13" s="31">
        <v>-4.8057999999999996</v>
      </c>
      <c r="Q13" s="31">
        <v>2.4123999999999999</v>
      </c>
      <c r="R13" s="31">
        <v>-2.2199</v>
      </c>
      <c r="S13" s="31">
        <v>-2.8491</v>
      </c>
      <c r="T13" s="31">
        <v>-7.7674000000000003</v>
      </c>
      <c r="U13" s="31">
        <v>-10.0885</v>
      </c>
      <c r="V13" s="31">
        <v>-5.7481999999999998</v>
      </c>
      <c r="W13" s="31">
        <v>-4.1839000000000004</v>
      </c>
      <c r="X13" s="31">
        <v>4.4179000000000004</v>
      </c>
      <c r="Y13" s="31">
        <v>1.2495000000000001</v>
      </c>
      <c r="Z13" s="31">
        <v>6.9126000000000003</v>
      </c>
      <c r="AA13" s="31">
        <v>-9.3138000000000005</v>
      </c>
      <c r="AB13" s="32">
        <v>1.1123000000000001</v>
      </c>
    </row>
    <row r="14" spans="2:28" ht="17.25" thickTop="1" thickBot="1" x14ac:dyDescent="0.3">
      <c r="B14" s="33" t="str">
        <f>'Angazirana aFRR energija'!B14</f>
        <v>11.11.2022</v>
      </c>
      <c r="C14" s="63">
        <f t="shared" si="0"/>
        <v>-101.9006</v>
      </c>
      <c r="D14" s="64"/>
      <c r="E14" s="45">
        <v>-3.0981000000000001</v>
      </c>
      <c r="F14" s="31">
        <v>5.0118</v>
      </c>
      <c r="G14" s="31">
        <v>11.7881</v>
      </c>
      <c r="H14" s="31">
        <v>9.6751000000000005</v>
      </c>
      <c r="I14" s="31">
        <v>0.10539999999999999</v>
      </c>
      <c r="J14" s="31">
        <v>-15.581799999999999</v>
      </c>
      <c r="K14" s="31">
        <v>-14.9001</v>
      </c>
      <c r="L14" s="31">
        <v>-3.9691999999999998</v>
      </c>
      <c r="M14" s="31">
        <v>-4.6623999999999999</v>
      </c>
      <c r="N14" s="31">
        <v>9.9551999999999996</v>
      </c>
      <c r="O14" s="31">
        <v>1.774</v>
      </c>
      <c r="P14" s="31">
        <v>3.0935000000000001</v>
      </c>
      <c r="Q14" s="31">
        <v>-0.90820000000000001</v>
      </c>
      <c r="R14" s="31">
        <v>-3.7477999999999998</v>
      </c>
      <c r="S14" s="31">
        <v>-9.9405999999999999</v>
      </c>
      <c r="T14" s="31">
        <v>-16.0594</v>
      </c>
      <c r="U14" s="31">
        <v>-10.894399999999999</v>
      </c>
      <c r="V14" s="31">
        <v>-2.4203999999999999</v>
      </c>
      <c r="W14" s="31">
        <v>-3.1587000000000001</v>
      </c>
      <c r="X14" s="31">
        <v>-2.8570000000000002</v>
      </c>
      <c r="Y14" s="31">
        <v>-2.5583999999999998</v>
      </c>
      <c r="Z14" s="31">
        <v>-6.6485000000000003</v>
      </c>
      <c r="AA14" s="31">
        <v>-10.7478</v>
      </c>
      <c r="AB14" s="32">
        <v>-31.1509</v>
      </c>
    </row>
    <row r="15" spans="2:28" ht="17.25" thickTop="1" thickBot="1" x14ac:dyDescent="0.3">
      <c r="B15" s="33" t="str">
        <f>'Angazirana aFRR energija'!B15</f>
        <v>12.11.2022</v>
      </c>
      <c r="C15" s="63">
        <f t="shared" si="0"/>
        <v>-211.6054</v>
      </c>
      <c r="D15" s="64"/>
      <c r="E15" s="45">
        <v>-13.0343</v>
      </c>
      <c r="F15" s="31">
        <v>-7.1901999999999999</v>
      </c>
      <c r="G15" s="31">
        <v>-11.8378</v>
      </c>
      <c r="H15" s="31">
        <v>19.0684</v>
      </c>
      <c r="I15" s="31">
        <v>22.722999999999999</v>
      </c>
      <c r="J15" s="31">
        <v>-7.6186999999999996</v>
      </c>
      <c r="K15" s="31">
        <v>-20.647300000000001</v>
      </c>
      <c r="L15" s="31">
        <v>-7.3009000000000004</v>
      </c>
      <c r="M15" s="31">
        <v>-6.3257000000000003</v>
      </c>
      <c r="N15" s="31">
        <v>-5.1318000000000001</v>
      </c>
      <c r="O15" s="31">
        <v>-5.7580999999999998</v>
      </c>
      <c r="P15" s="31">
        <v>-21.162800000000001</v>
      </c>
      <c r="Q15" s="31">
        <v>-20.1096</v>
      </c>
      <c r="R15" s="31">
        <v>-19.952000000000002</v>
      </c>
      <c r="S15" s="31">
        <v>-8.9898000000000007</v>
      </c>
      <c r="T15" s="31">
        <v>-15.075900000000001</v>
      </c>
      <c r="U15" s="31">
        <v>-8.5221</v>
      </c>
      <c r="V15" s="31">
        <v>-5.4512</v>
      </c>
      <c r="W15" s="31">
        <v>-1.9477</v>
      </c>
      <c r="X15" s="31">
        <v>-1.0571999999999999</v>
      </c>
      <c r="Y15" s="31">
        <v>-4.2210999999999999</v>
      </c>
      <c r="Z15" s="31">
        <v>0.35</v>
      </c>
      <c r="AA15" s="31">
        <v>-24.934100000000001</v>
      </c>
      <c r="AB15" s="32">
        <v>-37.478499999999997</v>
      </c>
    </row>
    <row r="16" spans="2:28" ht="17.25" thickTop="1" thickBot="1" x14ac:dyDescent="0.3">
      <c r="B16" s="33" t="str">
        <f>'Angazirana aFRR energija'!B16</f>
        <v>13.11.2022</v>
      </c>
      <c r="C16" s="63">
        <f t="shared" si="0"/>
        <v>-374.82380000000001</v>
      </c>
      <c r="D16" s="64"/>
      <c r="E16" s="45">
        <v>-22.540099999999999</v>
      </c>
      <c r="F16" s="31">
        <v>-15.206300000000001</v>
      </c>
      <c r="G16" s="31">
        <v>-30.176600000000001</v>
      </c>
      <c r="H16" s="31">
        <v>-2.6234000000000002</v>
      </c>
      <c r="I16" s="31">
        <v>10.401300000000001</v>
      </c>
      <c r="J16" s="31">
        <v>-4.1632999999999996</v>
      </c>
      <c r="K16" s="31">
        <v>-20.2212</v>
      </c>
      <c r="L16" s="31">
        <v>-3.0123000000000002</v>
      </c>
      <c r="M16" s="31">
        <v>-6.9585999999999997</v>
      </c>
      <c r="N16" s="31">
        <v>-20.6401</v>
      </c>
      <c r="O16" s="31">
        <v>-48.996400000000001</v>
      </c>
      <c r="P16" s="31">
        <v>-30.4909</v>
      </c>
      <c r="Q16" s="31">
        <v>-10.993600000000001</v>
      </c>
      <c r="R16" s="31">
        <v>-27.373799999999999</v>
      </c>
      <c r="S16" s="31">
        <v>-18.703900000000001</v>
      </c>
      <c r="T16" s="31">
        <v>-28.6995</v>
      </c>
      <c r="U16" s="31">
        <v>-23.8841</v>
      </c>
      <c r="V16" s="31">
        <v>-7.3657000000000004</v>
      </c>
      <c r="W16" s="31">
        <v>0.1071</v>
      </c>
      <c r="X16" s="31">
        <v>-3.528</v>
      </c>
      <c r="Y16" s="31">
        <v>-7.9564000000000004</v>
      </c>
      <c r="Z16" s="31">
        <v>-8.7348999999999997</v>
      </c>
      <c r="AA16" s="31">
        <v>-22.1234</v>
      </c>
      <c r="AB16" s="32">
        <v>-20.939699999999998</v>
      </c>
    </row>
    <row r="17" spans="2:28" ht="17.25" thickTop="1" thickBot="1" x14ac:dyDescent="0.3">
      <c r="B17" s="33" t="str">
        <f>'Angazirana aFRR energija'!B17</f>
        <v>14.11.2022</v>
      </c>
      <c r="C17" s="63">
        <f t="shared" si="0"/>
        <v>-204.03599999999997</v>
      </c>
      <c r="D17" s="64"/>
      <c r="E17" s="30">
        <v>-6.7096999999999998</v>
      </c>
      <c r="F17" s="31">
        <v>-5.6280999999999999</v>
      </c>
      <c r="G17" s="31">
        <v>3.3651</v>
      </c>
      <c r="H17" s="31">
        <v>0.77370000000000005</v>
      </c>
      <c r="I17" s="31">
        <v>-1.3251999999999999</v>
      </c>
      <c r="J17" s="31">
        <v>-16.649000000000001</v>
      </c>
      <c r="K17" s="31">
        <v>-29.822800000000001</v>
      </c>
      <c r="L17" s="31">
        <v>-12.9422</v>
      </c>
      <c r="M17" s="31">
        <v>-13.5501</v>
      </c>
      <c r="N17" s="31">
        <v>-4.8003999999999998</v>
      </c>
      <c r="O17" s="31">
        <v>-3.2265999999999999</v>
      </c>
      <c r="P17" s="31">
        <v>-2.1699000000000002</v>
      </c>
      <c r="Q17" s="31">
        <v>-1.3393999999999999</v>
      </c>
      <c r="R17" s="31">
        <v>-2.8094999999999999</v>
      </c>
      <c r="S17" s="31">
        <v>-7.2237999999999998</v>
      </c>
      <c r="T17" s="31">
        <v>-21.036300000000001</v>
      </c>
      <c r="U17" s="31">
        <v>-20.968699999999998</v>
      </c>
      <c r="V17" s="31">
        <v>-5.8258000000000001</v>
      </c>
      <c r="W17" s="31">
        <v>-4.0152000000000001</v>
      </c>
      <c r="X17" s="31">
        <v>-4.2975000000000003</v>
      </c>
      <c r="Y17" s="31">
        <v>-4.4802</v>
      </c>
      <c r="Z17" s="31">
        <v>-4.6647999999999996</v>
      </c>
      <c r="AA17" s="31">
        <v>-10.4008</v>
      </c>
      <c r="AB17" s="32">
        <v>-24.288799999999998</v>
      </c>
    </row>
    <row r="18" spans="2:28" ht="17.25" thickTop="1" thickBot="1" x14ac:dyDescent="0.3">
      <c r="B18" s="33" t="str">
        <f>'Angazirana aFRR energija'!B18</f>
        <v>15.11.2022</v>
      </c>
      <c r="C18" s="63">
        <f t="shared" si="0"/>
        <v>-266.81969999999995</v>
      </c>
      <c r="D18" s="64"/>
      <c r="E18" s="45">
        <v>-5.2751999999999999</v>
      </c>
      <c r="F18" s="31">
        <v>-4.93</v>
      </c>
      <c r="G18" s="31">
        <v>-11.1432</v>
      </c>
      <c r="H18" s="31">
        <v>-23.332899999999999</v>
      </c>
      <c r="I18" s="31">
        <v>-4.5735000000000001</v>
      </c>
      <c r="J18" s="31">
        <v>-42.217799999999997</v>
      </c>
      <c r="K18" s="31">
        <v>-9.1935000000000002</v>
      </c>
      <c r="L18" s="31">
        <v>-1.9215</v>
      </c>
      <c r="M18" s="31">
        <v>-17.291599999999999</v>
      </c>
      <c r="N18" s="31">
        <v>-7.1052999999999997</v>
      </c>
      <c r="O18" s="31">
        <v>-1.8473999999999999</v>
      </c>
      <c r="P18" s="31">
        <v>-2.1646000000000001</v>
      </c>
      <c r="Q18" s="31">
        <v>-3.4754</v>
      </c>
      <c r="R18" s="31">
        <v>-22.724</v>
      </c>
      <c r="S18" s="31">
        <v>-15.2331</v>
      </c>
      <c r="T18" s="31">
        <v>-15.430300000000001</v>
      </c>
      <c r="U18" s="31">
        <v>-14.684799999999999</v>
      </c>
      <c r="V18" s="31">
        <v>-5.3815999999999997</v>
      </c>
      <c r="W18" s="31">
        <v>-3.7917999999999998</v>
      </c>
      <c r="X18" s="31">
        <v>-6.1532</v>
      </c>
      <c r="Y18" s="31">
        <v>-7.1955999999999998</v>
      </c>
      <c r="Z18" s="31">
        <v>-7.7584</v>
      </c>
      <c r="AA18" s="31">
        <v>-8.6504999999999992</v>
      </c>
      <c r="AB18" s="32">
        <v>-25.3445</v>
      </c>
    </row>
    <row r="19" spans="2:28" ht="17.25" thickTop="1" thickBot="1" x14ac:dyDescent="0.3">
      <c r="B19" s="33" t="str">
        <f>'Angazirana aFRR energija'!B19</f>
        <v>16.11.2022</v>
      </c>
      <c r="C19" s="63">
        <f t="shared" si="0"/>
        <v>-102.22750000000001</v>
      </c>
      <c r="D19" s="64"/>
      <c r="E19" s="45">
        <v>-14.155099999999999</v>
      </c>
      <c r="F19" s="31">
        <v>-1.0875999999999999</v>
      </c>
      <c r="G19" s="31">
        <v>-14.1189</v>
      </c>
      <c r="H19" s="31">
        <v>21.7301</v>
      </c>
      <c r="I19" s="31">
        <v>22.2104</v>
      </c>
      <c r="J19" s="31">
        <v>-19.841999999999999</v>
      </c>
      <c r="K19" s="31">
        <v>-16.446200000000001</v>
      </c>
      <c r="L19" s="31">
        <v>3.1212</v>
      </c>
      <c r="M19" s="31">
        <v>-4.0711000000000004</v>
      </c>
      <c r="N19" s="31">
        <v>-2.8654999999999999</v>
      </c>
      <c r="O19" s="31">
        <v>-4.2537000000000003</v>
      </c>
      <c r="P19" s="31">
        <v>-3.7191000000000001</v>
      </c>
      <c r="Q19" s="31">
        <v>-4.4653999999999998</v>
      </c>
      <c r="R19" s="31">
        <v>-7.2347999999999999</v>
      </c>
      <c r="S19" s="31">
        <v>-9.7929999999999993</v>
      </c>
      <c r="T19" s="31">
        <v>-8.0643999999999991</v>
      </c>
      <c r="U19" s="31">
        <v>-16.404800000000002</v>
      </c>
      <c r="V19" s="31">
        <v>-5.0128000000000004</v>
      </c>
      <c r="W19" s="31">
        <v>-0.96379999999999999</v>
      </c>
      <c r="X19" s="31">
        <v>-7.1299000000000001</v>
      </c>
      <c r="Y19" s="31">
        <v>-1.9420999999999999</v>
      </c>
      <c r="Z19" s="31">
        <v>6.4808000000000003</v>
      </c>
      <c r="AA19" s="31">
        <v>-6.2765000000000004</v>
      </c>
      <c r="AB19" s="32">
        <v>-7.9233000000000002</v>
      </c>
    </row>
    <row r="20" spans="2:28" ht="17.25" thickTop="1" thickBot="1" x14ac:dyDescent="0.3">
      <c r="B20" s="33" t="str">
        <f>'Angazirana aFRR energija'!B20</f>
        <v>17.11.2022</v>
      </c>
      <c r="C20" s="63">
        <f t="shared" si="0"/>
        <v>-49.791200000000003</v>
      </c>
      <c r="D20" s="64"/>
      <c r="E20" s="45">
        <v>-2.1819999999999999</v>
      </c>
      <c r="F20" s="31">
        <v>0.21060000000000001</v>
      </c>
      <c r="G20" s="31">
        <v>-1.7888999999999999</v>
      </c>
      <c r="H20" s="31">
        <v>24.947900000000001</v>
      </c>
      <c r="I20" s="31">
        <v>26.5258</v>
      </c>
      <c r="J20" s="31">
        <v>-5.8856999999999999</v>
      </c>
      <c r="K20" s="31">
        <v>-5.0891000000000002</v>
      </c>
      <c r="L20" s="31">
        <v>-5.1452</v>
      </c>
      <c r="M20" s="31">
        <v>-4.3781999999999996</v>
      </c>
      <c r="N20" s="31">
        <v>-7.1688000000000001</v>
      </c>
      <c r="O20" s="31">
        <v>-3.3683000000000001</v>
      </c>
      <c r="P20" s="31">
        <v>-10.036199999999999</v>
      </c>
      <c r="Q20" s="31">
        <v>-10.088100000000001</v>
      </c>
      <c r="R20" s="31">
        <v>-8.5655999999999999</v>
      </c>
      <c r="S20" s="31">
        <v>-8.2652999999999999</v>
      </c>
      <c r="T20" s="31">
        <v>0.17169999999999999</v>
      </c>
      <c r="U20" s="31">
        <v>-7.0591999999999997</v>
      </c>
      <c r="V20" s="31">
        <v>-2.5855999999999999</v>
      </c>
      <c r="W20" s="31">
        <v>-3.4443000000000001</v>
      </c>
      <c r="X20" s="31">
        <v>-4.0858999999999996</v>
      </c>
      <c r="Y20" s="31">
        <v>-4.3929</v>
      </c>
      <c r="Z20" s="31">
        <v>-4.9355000000000002</v>
      </c>
      <c r="AA20" s="31">
        <v>-7.4238</v>
      </c>
      <c r="AB20" s="32">
        <v>4.2413999999999996</v>
      </c>
    </row>
    <row r="21" spans="2:28" ht="17.25" thickTop="1" thickBot="1" x14ac:dyDescent="0.3">
      <c r="B21" s="33" t="str">
        <f>'Angazirana aFRR energija'!B21</f>
        <v>18.11.2022</v>
      </c>
      <c r="C21" s="63">
        <f t="shared" si="0"/>
        <v>-117.29079999999999</v>
      </c>
      <c r="D21" s="64"/>
      <c r="E21" s="45">
        <v>5.8396999999999997</v>
      </c>
      <c r="F21" s="31">
        <v>-14.1248</v>
      </c>
      <c r="G21" s="31">
        <v>-7.6981000000000002</v>
      </c>
      <c r="H21" s="31">
        <v>23.2194</v>
      </c>
      <c r="I21" s="31">
        <v>25.305399999999999</v>
      </c>
      <c r="J21" s="31">
        <v>-12.7738</v>
      </c>
      <c r="K21" s="31">
        <v>-8.9050999999999991</v>
      </c>
      <c r="L21" s="31">
        <v>2.3193000000000001</v>
      </c>
      <c r="M21" s="31">
        <v>-9.1516000000000002</v>
      </c>
      <c r="N21" s="31">
        <v>-10.1534</v>
      </c>
      <c r="O21" s="31">
        <v>-7.4391999999999996</v>
      </c>
      <c r="P21" s="31">
        <v>-30.720800000000001</v>
      </c>
      <c r="Q21" s="31">
        <v>2.5537999999999998</v>
      </c>
      <c r="R21" s="31">
        <v>0.40450000000000003</v>
      </c>
      <c r="S21" s="31">
        <v>-14.247</v>
      </c>
      <c r="T21" s="31">
        <v>-17.076799999999999</v>
      </c>
      <c r="U21" s="31">
        <v>-10.4704</v>
      </c>
      <c r="V21" s="31">
        <v>-4.5225999999999997</v>
      </c>
      <c r="W21" s="31">
        <v>-2.4679000000000002</v>
      </c>
      <c r="X21" s="31">
        <v>-2.5847000000000002</v>
      </c>
      <c r="Y21" s="31">
        <v>-6.0091000000000001</v>
      </c>
      <c r="Z21" s="31">
        <v>2.1478000000000002</v>
      </c>
      <c r="AA21" s="31">
        <v>-7.2274000000000003</v>
      </c>
      <c r="AB21" s="32">
        <v>-13.507999999999999</v>
      </c>
    </row>
    <row r="22" spans="2:28" ht="17.25" thickTop="1" thickBot="1" x14ac:dyDescent="0.3">
      <c r="B22" s="33" t="str">
        <f>'Angazirana aFRR energija'!B22</f>
        <v>19.11.2022</v>
      </c>
      <c r="C22" s="63">
        <f t="shared" si="0"/>
        <v>-36.184399999999989</v>
      </c>
      <c r="D22" s="64"/>
      <c r="E22" s="45">
        <v>-2.2884000000000002</v>
      </c>
      <c r="F22" s="31">
        <v>-6.4004000000000003</v>
      </c>
      <c r="G22" s="31">
        <v>-5.2637999999999998</v>
      </c>
      <c r="H22" s="31">
        <v>24.805700000000002</v>
      </c>
      <c r="I22" s="31">
        <v>35.457999999999998</v>
      </c>
      <c r="J22" s="31">
        <v>13.202299999999999</v>
      </c>
      <c r="K22" s="31">
        <v>-4.3243999999999998</v>
      </c>
      <c r="L22" s="31">
        <v>32.6006</v>
      </c>
      <c r="M22" s="31">
        <v>-7.0174000000000003</v>
      </c>
      <c r="N22" s="31">
        <v>-5.3558000000000003</v>
      </c>
      <c r="O22" s="31">
        <v>-4.6395</v>
      </c>
      <c r="P22" s="31">
        <v>-4.6032999999999999</v>
      </c>
      <c r="Q22" s="31">
        <v>-14.020300000000001</v>
      </c>
      <c r="R22" s="31">
        <v>-7.1460999999999997</v>
      </c>
      <c r="S22" s="31">
        <v>-6.4969999999999999</v>
      </c>
      <c r="T22" s="31">
        <v>-9.2797000000000001</v>
      </c>
      <c r="U22" s="31">
        <v>-9.5033999999999992</v>
      </c>
      <c r="V22" s="31">
        <v>-8.3388000000000009</v>
      </c>
      <c r="W22" s="31">
        <v>-2.1928000000000001</v>
      </c>
      <c r="X22" s="31">
        <v>-2.4975000000000001</v>
      </c>
      <c r="Y22" s="31">
        <v>-2.8784000000000001</v>
      </c>
      <c r="Z22" s="31">
        <v>-5.5911</v>
      </c>
      <c r="AA22" s="31">
        <v>-11.648300000000001</v>
      </c>
      <c r="AB22" s="32">
        <v>-22.764600000000002</v>
      </c>
    </row>
    <row r="23" spans="2:28" ht="17.25" thickTop="1" thickBot="1" x14ac:dyDescent="0.3">
      <c r="B23" s="33" t="str">
        <f>'Angazirana aFRR energija'!B23</f>
        <v>20.11.2022</v>
      </c>
      <c r="C23" s="63">
        <f t="shared" si="0"/>
        <v>252.22739999999993</v>
      </c>
      <c r="D23" s="64"/>
      <c r="E23" s="45">
        <v>0.94979999999999998</v>
      </c>
      <c r="F23" s="31">
        <v>13.6022</v>
      </c>
      <c r="G23" s="31">
        <v>37.8733</v>
      </c>
      <c r="H23" s="31">
        <v>55.295400000000001</v>
      </c>
      <c r="I23" s="31">
        <v>69.234099999999998</v>
      </c>
      <c r="J23" s="31">
        <v>55.409300000000002</v>
      </c>
      <c r="K23" s="31">
        <v>4.4131999999999998</v>
      </c>
      <c r="L23" s="31">
        <v>20.697700000000001</v>
      </c>
      <c r="M23" s="31">
        <v>-10.758900000000001</v>
      </c>
      <c r="N23" s="31">
        <v>-7.3204000000000002</v>
      </c>
      <c r="O23" s="31">
        <v>-7.1445999999999996</v>
      </c>
      <c r="P23" s="31">
        <v>-7.97</v>
      </c>
      <c r="Q23" s="31">
        <v>-6.9226999999999999</v>
      </c>
      <c r="R23" s="31">
        <v>5.9802</v>
      </c>
      <c r="S23" s="31">
        <v>-3.1644000000000001</v>
      </c>
      <c r="T23" s="31">
        <v>-8.4977</v>
      </c>
      <c r="U23" s="31">
        <v>-9.3108000000000004</v>
      </c>
      <c r="V23" s="31">
        <v>-4.0388999999999999</v>
      </c>
      <c r="W23" s="31">
        <v>0.63190000000000002</v>
      </c>
      <c r="X23" s="31">
        <v>-10.6332</v>
      </c>
      <c r="Y23" s="31">
        <v>1.5189999999999999</v>
      </c>
      <c r="Z23" s="31">
        <v>4.4029999999999996</v>
      </c>
      <c r="AA23" s="31">
        <v>5.1935000000000002</v>
      </c>
      <c r="AB23" s="32">
        <v>52.7864</v>
      </c>
    </row>
    <row r="24" spans="2:28" ht="17.25" thickTop="1" thickBot="1" x14ac:dyDescent="0.3">
      <c r="B24" s="33" t="str">
        <f>'Angazirana aFRR energija'!B24</f>
        <v>21.11.2022</v>
      </c>
      <c r="C24" s="63">
        <f t="shared" si="0"/>
        <v>181.13659999999993</v>
      </c>
      <c r="D24" s="64"/>
      <c r="E24" s="45">
        <v>3.1909999999999998</v>
      </c>
      <c r="F24" s="31">
        <v>31.414200000000001</v>
      </c>
      <c r="G24" s="31">
        <v>60.9236</v>
      </c>
      <c r="H24" s="31">
        <v>80.524199999999993</v>
      </c>
      <c r="I24" s="31">
        <v>86.769300000000001</v>
      </c>
      <c r="J24" s="31">
        <v>50.613700000000001</v>
      </c>
      <c r="K24" s="31">
        <v>-21.563500000000001</v>
      </c>
      <c r="L24" s="31">
        <v>52.252600000000001</v>
      </c>
      <c r="M24" s="31">
        <v>-8.2871000000000006</v>
      </c>
      <c r="N24" s="31">
        <v>-7.4524999999999997</v>
      </c>
      <c r="O24" s="31">
        <v>-6.3452999999999999</v>
      </c>
      <c r="P24" s="31">
        <v>-22.782599999999999</v>
      </c>
      <c r="Q24" s="31">
        <v>-0.62790000000000001</v>
      </c>
      <c r="R24" s="31">
        <v>-7.4903000000000004</v>
      </c>
      <c r="S24" s="31">
        <v>-28.6891</v>
      </c>
      <c r="T24" s="31">
        <v>-9.2888999999999999</v>
      </c>
      <c r="U24" s="31">
        <v>-9.2860999999999994</v>
      </c>
      <c r="V24" s="31">
        <v>-4.6203000000000003</v>
      </c>
      <c r="W24" s="31">
        <v>1.6737</v>
      </c>
      <c r="X24" s="31">
        <v>-2.9565999999999999</v>
      </c>
      <c r="Y24" s="31">
        <v>-5.6238999999999999</v>
      </c>
      <c r="Z24" s="31">
        <v>-0.70069999999999999</v>
      </c>
      <c r="AA24" s="31">
        <v>-16.2591</v>
      </c>
      <c r="AB24" s="32">
        <v>-34.251800000000003</v>
      </c>
    </row>
    <row r="25" spans="2:28" ht="17.25" thickTop="1" thickBot="1" x14ac:dyDescent="0.3">
      <c r="B25" s="33" t="str">
        <f>'Angazirana aFRR energija'!B25</f>
        <v>22.11.2022</v>
      </c>
      <c r="C25" s="63">
        <f t="shared" si="0"/>
        <v>-328.02730000000003</v>
      </c>
      <c r="D25" s="64"/>
      <c r="E25" s="45">
        <v>-23.4983</v>
      </c>
      <c r="F25" s="31">
        <v>-50.320399999999999</v>
      </c>
      <c r="G25" s="31">
        <v>-17.415299999999998</v>
      </c>
      <c r="H25" s="31">
        <v>12.000400000000001</v>
      </c>
      <c r="I25" s="31">
        <v>8.7272999999999996</v>
      </c>
      <c r="J25" s="31">
        <v>-28.289899999999999</v>
      </c>
      <c r="K25" s="31">
        <v>-18.032699999999998</v>
      </c>
      <c r="L25" s="31">
        <v>9.3087999999999997</v>
      </c>
      <c r="M25" s="31">
        <v>-24.906500000000001</v>
      </c>
      <c r="N25" s="31">
        <v>-21.417899999999999</v>
      </c>
      <c r="O25" s="31">
        <v>-25.14</v>
      </c>
      <c r="P25" s="31">
        <v>-38.009700000000002</v>
      </c>
      <c r="Q25" s="31">
        <v>-15.371600000000001</v>
      </c>
      <c r="R25" s="31">
        <v>-13.027900000000001</v>
      </c>
      <c r="S25" s="31">
        <v>-6.4898999999999996</v>
      </c>
      <c r="T25" s="31">
        <v>-3.0156999999999998</v>
      </c>
      <c r="U25" s="31">
        <v>-10.955</v>
      </c>
      <c r="V25" s="31">
        <v>-4.2762000000000002</v>
      </c>
      <c r="W25" s="31">
        <v>-11.289199999999999</v>
      </c>
      <c r="X25" s="31">
        <v>-6.4470000000000001</v>
      </c>
      <c r="Y25" s="31">
        <v>-8.4669000000000008</v>
      </c>
      <c r="Z25" s="31">
        <v>-9.2908000000000008</v>
      </c>
      <c r="AA25" s="31">
        <v>-15.332599999999999</v>
      </c>
      <c r="AB25" s="32">
        <v>-7.0702999999999996</v>
      </c>
    </row>
    <row r="26" spans="2:28" ht="17.25" thickTop="1" thickBot="1" x14ac:dyDescent="0.3">
      <c r="B26" s="33" t="str">
        <f>'Angazirana aFRR energija'!B26</f>
        <v>23.11.2022</v>
      </c>
      <c r="C26" s="63">
        <f t="shared" si="0"/>
        <v>-131.16639999999998</v>
      </c>
      <c r="D26" s="64"/>
      <c r="E26" s="45">
        <v>5.0952999999999999</v>
      </c>
      <c r="F26" s="31">
        <v>5.0179</v>
      </c>
      <c r="G26" s="31">
        <v>-12.0221</v>
      </c>
      <c r="H26" s="31">
        <v>8.4266000000000005</v>
      </c>
      <c r="I26" s="31">
        <v>5.0198</v>
      </c>
      <c r="J26" s="31">
        <v>-13.034000000000001</v>
      </c>
      <c r="K26" s="31">
        <v>-10.024100000000001</v>
      </c>
      <c r="L26" s="31">
        <v>0.67769999999999997</v>
      </c>
      <c r="M26" s="31">
        <v>-1.0868</v>
      </c>
      <c r="N26" s="31">
        <v>1.6656</v>
      </c>
      <c r="O26" s="31">
        <v>2.6534</v>
      </c>
      <c r="P26" s="31">
        <v>-5.9650999999999996</v>
      </c>
      <c r="Q26" s="31">
        <v>-6.7206000000000001</v>
      </c>
      <c r="R26" s="31">
        <v>-14.048400000000001</v>
      </c>
      <c r="S26" s="31">
        <v>-13.4664</v>
      </c>
      <c r="T26" s="31">
        <v>-6.4402999999999997</v>
      </c>
      <c r="U26" s="31">
        <v>-16.129300000000001</v>
      </c>
      <c r="V26" s="31">
        <v>-9.4275000000000002</v>
      </c>
      <c r="W26" s="31">
        <v>-7.5991</v>
      </c>
      <c r="X26" s="31">
        <v>1.6724000000000001</v>
      </c>
      <c r="Y26" s="31">
        <v>-6.9751000000000003</v>
      </c>
      <c r="Z26" s="31">
        <v>-7.2468000000000004</v>
      </c>
      <c r="AA26" s="31">
        <v>-12.551399999999999</v>
      </c>
      <c r="AB26" s="32">
        <v>-18.658100000000001</v>
      </c>
    </row>
    <row r="27" spans="2:28" ht="17.25" thickTop="1" thickBot="1" x14ac:dyDescent="0.3">
      <c r="B27" s="33" t="str">
        <f>'Angazirana aFRR energija'!B27</f>
        <v>24.11.2022</v>
      </c>
      <c r="C27" s="63">
        <f t="shared" si="0"/>
        <v>-81.4773</v>
      </c>
      <c r="D27" s="64"/>
      <c r="E27" s="45">
        <v>-8.7479999999999993</v>
      </c>
      <c r="F27" s="31">
        <v>10.3093</v>
      </c>
      <c r="G27" s="31">
        <v>3.7444999999999999</v>
      </c>
      <c r="H27" s="31">
        <v>12.3765</v>
      </c>
      <c r="I27" s="31">
        <v>9.2375000000000007</v>
      </c>
      <c r="J27" s="31">
        <v>-16.0321</v>
      </c>
      <c r="K27" s="31">
        <v>-10.2712</v>
      </c>
      <c r="L27" s="31">
        <v>-3.9887000000000001</v>
      </c>
      <c r="M27" s="31">
        <v>-7.9172000000000002</v>
      </c>
      <c r="N27" s="31">
        <v>-3.3014999999999999</v>
      </c>
      <c r="O27" s="31">
        <v>-5.1932</v>
      </c>
      <c r="P27" s="31">
        <v>-4.8478000000000003</v>
      </c>
      <c r="Q27" s="31">
        <v>1.0535000000000001</v>
      </c>
      <c r="R27" s="31">
        <v>3.6894999999999998</v>
      </c>
      <c r="S27" s="31">
        <v>-8.0375999999999994</v>
      </c>
      <c r="T27" s="31">
        <v>-8.7181999999999995</v>
      </c>
      <c r="U27" s="31">
        <v>-3.3647999999999998</v>
      </c>
      <c r="V27" s="31">
        <v>-5.4058999999999999</v>
      </c>
      <c r="W27" s="31">
        <v>-5.2637</v>
      </c>
      <c r="X27" s="31">
        <v>-6.7664</v>
      </c>
      <c r="Y27" s="31">
        <v>-5.7846000000000002</v>
      </c>
      <c r="Z27" s="31">
        <v>-2.4849000000000001</v>
      </c>
      <c r="AA27" s="31">
        <v>-11.458299999999999</v>
      </c>
      <c r="AB27" s="32">
        <v>-4.3040000000000003</v>
      </c>
    </row>
    <row r="28" spans="2:28" ht="17.25" thickTop="1" thickBot="1" x14ac:dyDescent="0.3">
      <c r="B28" s="33" t="str">
        <f>'Angazirana aFRR energija'!B28</f>
        <v>25.11.2022</v>
      </c>
      <c r="C28" s="63">
        <f t="shared" si="0"/>
        <v>-51.611999999999995</v>
      </c>
      <c r="D28" s="64"/>
      <c r="E28" s="45">
        <v>2.5634000000000001</v>
      </c>
      <c r="F28" s="31">
        <v>2.0789</v>
      </c>
      <c r="G28" s="31">
        <v>12.3019</v>
      </c>
      <c r="H28" s="31">
        <v>11.5511</v>
      </c>
      <c r="I28" s="31">
        <v>14.392799999999999</v>
      </c>
      <c r="J28" s="31">
        <v>-16.950700000000001</v>
      </c>
      <c r="K28" s="31">
        <v>-18.738</v>
      </c>
      <c r="L28" s="31">
        <v>0.16250000000000001</v>
      </c>
      <c r="M28" s="31">
        <v>-11.6937</v>
      </c>
      <c r="N28" s="31">
        <v>-1.1798999999999999</v>
      </c>
      <c r="O28" s="31">
        <v>-2.1566999999999998</v>
      </c>
      <c r="P28" s="31">
        <v>-0.61070000000000002</v>
      </c>
      <c r="Q28" s="31">
        <v>8.2743000000000002</v>
      </c>
      <c r="R28" s="31">
        <v>5.4866000000000001</v>
      </c>
      <c r="S28" s="31">
        <v>5.3823999999999996</v>
      </c>
      <c r="T28" s="31">
        <v>9.2988999999999997</v>
      </c>
      <c r="U28" s="31">
        <v>-8.8238000000000003</v>
      </c>
      <c r="V28" s="31">
        <v>-9.0265000000000004</v>
      </c>
      <c r="W28" s="31">
        <v>-9.2172999999999998</v>
      </c>
      <c r="X28" s="31">
        <v>-7.8312999999999997</v>
      </c>
      <c r="Y28" s="31">
        <v>-7.7054999999999998</v>
      </c>
      <c r="Z28" s="31">
        <v>-8.6649999999999991</v>
      </c>
      <c r="AA28" s="31">
        <v>-14.494899999999999</v>
      </c>
      <c r="AB28" s="32">
        <v>-6.0107999999999997</v>
      </c>
    </row>
    <row r="29" spans="2:28" ht="17.25" thickTop="1" thickBot="1" x14ac:dyDescent="0.3">
      <c r="B29" s="33" t="str">
        <f>'Angazirana aFRR energija'!B29</f>
        <v>26.11.2022</v>
      </c>
      <c r="C29" s="63">
        <f t="shared" si="0"/>
        <v>-236.33250000000001</v>
      </c>
      <c r="D29" s="64"/>
      <c r="E29" s="45">
        <v>-5.2069999999999999</v>
      </c>
      <c r="F29" s="31">
        <v>-5.1191000000000004</v>
      </c>
      <c r="G29" s="31">
        <v>-19.140699999999999</v>
      </c>
      <c r="H29" s="31">
        <v>-21.411799999999999</v>
      </c>
      <c r="I29" s="31">
        <v>-17.761299999999999</v>
      </c>
      <c r="J29" s="31">
        <v>-19.544599999999999</v>
      </c>
      <c r="K29" s="31">
        <v>-1.7271000000000001</v>
      </c>
      <c r="L29" s="31">
        <v>4.6867999999999999</v>
      </c>
      <c r="M29" s="31">
        <v>-20.227900000000002</v>
      </c>
      <c r="N29" s="31">
        <v>-4.7755999999999998</v>
      </c>
      <c r="O29" s="31">
        <v>10.96</v>
      </c>
      <c r="P29" s="31">
        <v>-3.5587</v>
      </c>
      <c r="Q29" s="31">
        <v>-6.8005000000000004</v>
      </c>
      <c r="R29" s="31">
        <v>-8.2402999999999995</v>
      </c>
      <c r="S29" s="31">
        <v>-16.535499999999999</v>
      </c>
      <c r="T29" s="31">
        <v>-24.243400000000001</v>
      </c>
      <c r="U29" s="31">
        <v>-17.740600000000001</v>
      </c>
      <c r="V29" s="31">
        <v>-8.5198999999999998</v>
      </c>
      <c r="W29" s="31">
        <v>-8.0359999999999996</v>
      </c>
      <c r="X29" s="31">
        <v>-8.1402999999999999</v>
      </c>
      <c r="Y29" s="31">
        <v>-8.9415999999999993</v>
      </c>
      <c r="Z29" s="31">
        <v>-6.0247000000000002</v>
      </c>
      <c r="AA29" s="31">
        <v>-12.416399999999999</v>
      </c>
      <c r="AB29" s="32">
        <v>-7.8662999999999998</v>
      </c>
    </row>
    <row r="30" spans="2:28" ht="17.25" thickTop="1" thickBot="1" x14ac:dyDescent="0.3">
      <c r="B30" s="33" t="str">
        <f>'Angazirana aFRR energija'!B30</f>
        <v>27.11.2022</v>
      </c>
      <c r="C30" s="63">
        <f t="shared" si="0"/>
        <v>-275.49060000000003</v>
      </c>
      <c r="D30" s="64"/>
      <c r="E30" s="45">
        <v>-6.9531999999999998</v>
      </c>
      <c r="F30" s="31">
        <v>-5.9279000000000002</v>
      </c>
      <c r="G30" s="31">
        <v>-28.3049</v>
      </c>
      <c r="H30" s="31">
        <v>-19.6373</v>
      </c>
      <c r="I30" s="31">
        <v>3.9788000000000001</v>
      </c>
      <c r="J30" s="31">
        <v>-0.18049999999999999</v>
      </c>
      <c r="K30" s="31">
        <v>-1.3945000000000001</v>
      </c>
      <c r="L30" s="31">
        <v>-25.410299999999999</v>
      </c>
      <c r="M30" s="31">
        <v>-31.998999999999999</v>
      </c>
      <c r="N30" s="31">
        <v>-14.2254</v>
      </c>
      <c r="O30" s="31">
        <v>-20.909300000000002</v>
      </c>
      <c r="P30" s="31">
        <v>-13.478899999999999</v>
      </c>
      <c r="Q30" s="31">
        <v>-8.4181000000000008</v>
      </c>
      <c r="R30" s="31">
        <v>-8.1796000000000006</v>
      </c>
      <c r="S30" s="31">
        <v>-9.4669000000000008</v>
      </c>
      <c r="T30" s="31">
        <v>-8.7379999999999995</v>
      </c>
      <c r="U30" s="31">
        <v>-7.6405000000000003</v>
      </c>
      <c r="V30" s="31">
        <v>-6.7321999999999997</v>
      </c>
      <c r="W30" s="31">
        <v>-14.964399999999999</v>
      </c>
      <c r="X30" s="31">
        <v>-13.0944</v>
      </c>
      <c r="Y30" s="31">
        <v>-10.0862</v>
      </c>
      <c r="Z30" s="31">
        <v>-11.1457</v>
      </c>
      <c r="AA30" s="31">
        <v>-10.228999999999999</v>
      </c>
      <c r="AB30" s="32">
        <v>-2.3532000000000002</v>
      </c>
    </row>
    <row r="31" spans="2:28" ht="17.25" thickTop="1" thickBot="1" x14ac:dyDescent="0.3">
      <c r="B31" s="33" t="str">
        <f>'Angazirana aFRR energija'!B31</f>
        <v>28.11.2022</v>
      </c>
      <c r="C31" s="63">
        <f t="shared" si="0"/>
        <v>-341.32479999999998</v>
      </c>
      <c r="D31" s="64"/>
      <c r="E31" s="45">
        <v>-2.4119999999999999</v>
      </c>
      <c r="F31" s="31">
        <v>-26.752700000000001</v>
      </c>
      <c r="G31" s="31">
        <v>-19.741199999999999</v>
      </c>
      <c r="H31" s="31">
        <v>-8.4997000000000007</v>
      </c>
      <c r="I31" s="31">
        <v>-51.132899999999999</v>
      </c>
      <c r="J31" s="31">
        <v>-34.876199999999997</v>
      </c>
      <c r="K31" s="31">
        <v>-61.293500000000002</v>
      </c>
      <c r="L31" s="31">
        <v>-38.648899999999998</v>
      </c>
      <c r="M31" s="31">
        <v>-4.5984999999999996</v>
      </c>
      <c r="N31" s="31">
        <v>-18.0806</v>
      </c>
      <c r="O31" s="31">
        <v>-3.3014999999999999</v>
      </c>
      <c r="P31" s="31">
        <v>-1.9441999999999999</v>
      </c>
      <c r="Q31" s="31">
        <v>-1.5832999999999999</v>
      </c>
      <c r="R31" s="31">
        <v>-1.2833000000000001</v>
      </c>
      <c r="S31" s="31">
        <v>-4.0279999999999996</v>
      </c>
      <c r="T31" s="31">
        <v>-7.6218000000000004</v>
      </c>
      <c r="U31" s="31">
        <v>-11.320600000000001</v>
      </c>
      <c r="V31" s="31">
        <v>0.70879999999999999</v>
      </c>
      <c r="W31" s="31">
        <v>-5.3296000000000001</v>
      </c>
      <c r="X31" s="31">
        <v>-7.3369999999999997</v>
      </c>
      <c r="Y31" s="31">
        <v>-5.3178000000000001</v>
      </c>
      <c r="Z31" s="31">
        <v>-2.3233999999999999</v>
      </c>
      <c r="AA31" s="31">
        <v>-25.455300000000001</v>
      </c>
      <c r="AB31" s="32">
        <v>0.84840000000000004</v>
      </c>
    </row>
    <row r="32" spans="2:28" ht="17.25" thickTop="1" thickBot="1" x14ac:dyDescent="0.3">
      <c r="B32" s="33" t="str">
        <f>'Angazirana aFRR energija'!B32</f>
        <v>29.11.2022</v>
      </c>
      <c r="C32" s="63">
        <f t="shared" si="0"/>
        <v>-303.27849999999995</v>
      </c>
      <c r="D32" s="64"/>
      <c r="E32" s="45">
        <v>-11.8759</v>
      </c>
      <c r="F32" s="31">
        <v>-9.9145000000000003</v>
      </c>
      <c r="G32" s="31">
        <v>-10.6067</v>
      </c>
      <c r="H32" s="31">
        <v>-37.286200000000001</v>
      </c>
      <c r="I32" s="31">
        <v>-34.326099999999997</v>
      </c>
      <c r="J32" s="31">
        <v>-5.7571000000000003</v>
      </c>
      <c r="K32" s="31">
        <v>-12.958600000000001</v>
      </c>
      <c r="L32" s="31">
        <v>-19.796099999999999</v>
      </c>
      <c r="M32" s="31">
        <v>-20.903600000000001</v>
      </c>
      <c r="N32" s="31">
        <v>-7.4455999999999998</v>
      </c>
      <c r="O32" s="31">
        <v>-5.9297000000000004</v>
      </c>
      <c r="P32" s="31">
        <v>-9.9013000000000009</v>
      </c>
      <c r="Q32" s="31">
        <v>-14.782400000000001</v>
      </c>
      <c r="R32" s="31">
        <v>-4.2394999999999996</v>
      </c>
      <c r="S32" s="31">
        <v>6.0747999999999998</v>
      </c>
      <c r="T32" s="31">
        <v>0.73419999999999996</v>
      </c>
      <c r="U32" s="31">
        <v>-10.242100000000001</v>
      </c>
      <c r="V32" s="31">
        <v>-7.8613999999999997</v>
      </c>
      <c r="W32" s="31">
        <v>-8.0989000000000004</v>
      </c>
      <c r="X32" s="31">
        <v>-11.548500000000001</v>
      </c>
      <c r="Y32" s="31">
        <v>-9.3496000000000006</v>
      </c>
      <c r="Z32" s="31">
        <v>-20.724499999999999</v>
      </c>
      <c r="AA32" s="31">
        <v>-29.02</v>
      </c>
      <c r="AB32" s="32">
        <v>-7.5191999999999997</v>
      </c>
    </row>
    <row r="33" spans="2:28" ht="17.25" thickTop="1" thickBot="1" x14ac:dyDescent="0.3">
      <c r="B33" s="33" t="str">
        <f>'Angazirana aFRR energija'!B33</f>
        <v>30.11.2022</v>
      </c>
      <c r="C33" s="63">
        <f t="shared" si="0"/>
        <v>-958.12019999999984</v>
      </c>
      <c r="D33" s="64"/>
      <c r="E33" s="45">
        <v>-0.48659999999999998</v>
      </c>
      <c r="F33" s="31">
        <v>-13.6852</v>
      </c>
      <c r="G33" s="31">
        <v>-2.1753</v>
      </c>
      <c r="H33" s="31">
        <v>-13.605700000000001</v>
      </c>
      <c r="I33" s="31">
        <v>-17.465800000000002</v>
      </c>
      <c r="J33" s="31">
        <v>-9.0228999999999999</v>
      </c>
      <c r="K33" s="31">
        <v>-10.4262</v>
      </c>
      <c r="L33" s="31">
        <v>-12.122400000000001</v>
      </c>
      <c r="M33" s="31">
        <v>-18.5548</v>
      </c>
      <c r="N33" s="31">
        <v>-28.616</v>
      </c>
      <c r="O33" s="31">
        <v>-40.348999999999997</v>
      </c>
      <c r="P33" s="31">
        <v>-53.455100000000002</v>
      </c>
      <c r="Q33" s="31">
        <v>-67.814599999999999</v>
      </c>
      <c r="R33" s="31">
        <v>-82.898200000000003</v>
      </c>
      <c r="S33" s="31">
        <v>-90.830600000000004</v>
      </c>
      <c r="T33" s="31">
        <v>-69.715199999999996</v>
      </c>
      <c r="U33" s="31">
        <v>-57.9114</v>
      </c>
      <c r="V33" s="31">
        <v>-59.523499999999999</v>
      </c>
      <c r="W33" s="31">
        <v>-42.972799999999999</v>
      </c>
      <c r="X33" s="31">
        <v>-66.418599999999998</v>
      </c>
      <c r="Y33" s="31">
        <v>-35.024099999999997</v>
      </c>
      <c r="Z33" s="31">
        <v>-20.4559</v>
      </c>
      <c r="AA33" s="31">
        <v>-85.124700000000004</v>
      </c>
      <c r="AB33" s="32">
        <v>-59.465600000000002</v>
      </c>
    </row>
    <row r="34" spans="2:28" ht="16.5" hidden="1" thickTop="1" x14ac:dyDescent="0.25">
      <c r="B34" s="34" t="str">
        <f>'Angazirana aFRR energija'!B34</f>
        <v>31.11.2022</v>
      </c>
      <c r="C34" s="65">
        <f t="shared" si="0"/>
        <v>0</v>
      </c>
      <c r="D34" s="66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7"/>
    </row>
    <row r="35" spans="2:28" ht="16.5" thickTop="1" x14ac:dyDescent="0.25">
      <c r="B35" s="75" t="s">
        <v>39</v>
      </c>
      <c r="C35" s="75"/>
      <c r="D35" s="52">
        <f>SUM(C4:D34)</f>
        <v>-2999.3764000000001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2023-01-25T11:17:01Z</dcterms:created>
  <dcterms:modified xsi:type="dcterms:W3CDTF">2023-01-25T11:18:02Z</dcterms:modified>
</cp:coreProperties>
</file>